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5476" windowWidth="12255" windowHeight="4875" tabRatio="954" activeTab="0"/>
  </bookViews>
  <sheets>
    <sheet name="Resultatliste" sheetId="1" r:id="rId1"/>
    <sheet name="Sheet1" sheetId="2" r:id="rId2"/>
    <sheet name="Sheet2" sheetId="3" r:id="rId3"/>
  </sheets>
  <definedNames>
    <definedName name="innledendespill" localSheetId="0">'Resultatliste'!$B$10:$V$105</definedName>
    <definedName name="innledendespill">#REF!</definedName>
    <definedName name="innljunior" localSheetId="0">'Resultatliste'!#REF!</definedName>
    <definedName name="innljunior">#REF!</definedName>
    <definedName name="kvartherrer">#REF!</definedName>
    <definedName name="Morten_Sjø" localSheetId="0">'Resultatliste'!#REF!</definedName>
    <definedName name="Morten_Sjø">#REF!</definedName>
    <definedName name="PPdamer">#REF!</definedName>
    <definedName name="PPherrer">#REF!</definedName>
    <definedName name="resppherrer">#REF!</definedName>
    <definedName name="Serier" localSheetId="0">'Resultatliste'!$C$10:$Q$104</definedName>
    <definedName name="Serier">#REF!</definedName>
    <definedName name="serierd">#REF!</definedName>
    <definedName name="serierjr" localSheetId="0">'Resultatliste'!#REF!</definedName>
    <definedName name="serierjr">#REF!</definedName>
    <definedName name="Spillteserier" localSheetId="0">'Resultatliste'!$C$10:$U$120</definedName>
    <definedName name="Spillteserier">#REF!</definedName>
    <definedName name="spilteserier" localSheetId="0">'Resultatliste'!$C$10:$U$108</definedName>
    <definedName name="spilteserier">#REF!</definedName>
    <definedName name="Steinar_Andersen" localSheetId="0">'Resultatliste'!#REF!</definedName>
    <definedName name="Steinar_Andersen">#REF!</definedName>
    <definedName name="Torfinn_Sollund" localSheetId="0">'Resultatliste'!#REF!</definedName>
    <definedName name="Torfinn_Sollund">#REF!</definedName>
    <definedName name="_xlnm.Print_Area" localSheetId="0">'Resultatliste'!$B$1:$V$66</definedName>
  </definedNames>
  <calcPr fullCalcOnLoad="1"/>
</workbook>
</file>

<file path=xl/sharedStrings.xml><?xml version="1.0" encoding="utf-8"?>
<sst xmlns="http://schemas.openxmlformats.org/spreadsheetml/2006/main" count="55" uniqueCount="41">
  <si>
    <t>Navn</t>
  </si>
  <si>
    <t>Hcp</t>
  </si>
  <si>
    <t>Total</t>
  </si>
  <si>
    <t>Snitt
 u/hcp</t>
  </si>
  <si>
    <t>Snitt
 m/hcp</t>
  </si>
  <si>
    <t>Nr.</t>
  </si>
  <si>
    <t>Strike</t>
  </si>
  <si>
    <t xml:space="preserve"> </t>
  </si>
  <si>
    <t>Romjulsbowling 2012 Halvmaraton</t>
  </si>
  <si>
    <t>Stig Kristiansen</t>
  </si>
  <si>
    <t>Lars Jørgen Gunnestad</t>
  </si>
  <si>
    <t>Tone Sæterhaug</t>
  </si>
  <si>
    <t>Karoline S. Helgesen</t>
  </si>
  <si>
    <t>Oskar Kristiansen</t>
  </si>
  <si>
    <t>Roald Fjellbakk</t>
  </si>
  <si>
    <t>Finn Hansen</t>
  </si>
  <si>
    <t>Tor Arne Ramsvik</t>
  </si>
  <si>
    <t>Hallgeir Olsen</t>
  </si>
  <si>
    <t>Eirik Pettersen</t>
  </si>
  <si>
    <t>Andreas Brodersen</t>
  </si>
  <si>
    <t>Jorid Barmark</t>
  </si>
  <si>
    <t>Rune Barmark</t>
  </si>
  <si>
    <t>Rigmor Holdal</t>
  </si>
  <si>
    <t>Tore Nicolaisen</t>
  </si>
  <si>
    <t>R</t>
  </si>
  <si>
    <t>Alex Johansen</t>
  </si>
  <si>
    <t>Martin Sivertsen</t>
  </si>
  <si>
    <t>Marita Magnussen</t>
  </si>
  <si>
    <t>Kent H. Lundberg</t>
  </si>
  <si>
    <t>Arnt-Ove Magnussen</t>
  </si>
  <si>
    <t>Frode Rognmo</t>
  </si>
  <si>
    <t>Hanne Rendal</t>
  </si>
  <si>
    <t>Bengt Strande</t>
  </si>
  <si>
    <t>Stein Roger Holdal</t>
  </si>
  <si>
    <t>Heidi Nordgård</t>
  </si>
  <si>
    <t>Arnfinn Johansen</t>
  </si>
  <si>
    <t>Jørn Sørås</t>
  </si>
  <si>
    <t>Sigmund Olsen</t>
  </si>
  <si>
    <t>Harald Sivertsen</t>
  </si>
  <si>
    <t>Ståle Andersen</t>
  </si>
  <si>
    <t>John-Øyvind Hafeld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</si>
</sst>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Arial"/>
      <family val="2"/>
    </font>
    <font>
      <b/>
      <i/>
      <sz val="4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 style="medium"/>
      <right style="thin"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33" borderId="0" xfId="0" applyFill="1" applyAlignment="1">
      <alignment/>
    </xf>
    <xf numFmtId="0" fontId="7" fillId="0" borderId="0" xfId="0" applyFont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942975</xdr:colOff>
      <xdr:row>8</xdr:row>
      <xdr:rowOff>114300</xdr:rowOff>
    </xdr:from>
    <xdr:ext cx="885825" cy="323850"/>
    <xdr:sp macro="[0]!svolværinnledende">
      <xdr:nvSpPr>
        <xdr:cNvPr id="1" name="AutoShape 1"/>
        <xdr:cNvSpPr>
          <a:spLocks/>
        </xdr:cNvSpPr>
      </xdr:nvSpPr>
      <xdr:spPr>
        <a:xfrm>
          <a:off x="1428750" y="1333500"/>
          <a:ext cx="885825" cy="3238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                                     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AH120"/>
  <sheetViews>
    <sheetView tabSelected="1" zoomScale="75" zoomScaleNormal="75" zoomScalePageLayoutView="0" workbookViewId="0" topLeftCell="A1">
      <selection activeCell="C55" sqref="C55"/>
    </sheetView>
  </sheetViews>
  <sheetFormatPr defaultColWidth="11.421875" defaultRowHeight="12.75"/>
  <cols>
    <col min="1" max="1" width="0.5625" style="0" customWidth="1"/>
    <col min="2" max="2" width="6.7109375" style="0" customWidth="1"/>
    <col min="3" max="3" width="36.421875" style="0" customWidth="1"/>
    <col min="4" max="4" width="4.57421875" style="0" customWidth="1"/>
    <col min="5" max="5" width="6.57421875" style="0" bestFit="1" customWidth="1"/>
    <col min="6" max="17" width="8.7109375" style="0" customWidth="1"/>
    <col min="18" max="18" width="9.28125" style="0" bestFit="1" customWidth="1"/>
    <col min="19" max="19" width="11.57421875" style="0" bestFit="1" customWidth="1"/>
    <col min="20" max="20" width="13.8515625" style="0" customWidth="1"/>
    <col min="21" max="21" width="15.140625" style="0" customWidth="1"/>
    <col min="22" max="22" width="9.140625" style="0" customWidth="1"/>
    <col min="23" max="23" width="8.7109375" style="0" customWidth="1"/>
    <col min="24" max="24" width="6.8515625" style="0" bestFit="1" customWidth="1"/>
    <col min="25" max="25" width="6.7109375" style="0" bestFit="1" customWidth="1"/>
    <col min="26" max="26" width="6.57421875" style="0" customWidth="1"/>
    <col min="27" max="27" width="6.7109375" style="0" customWidth="1"/>
    <col min="28" max="28" width="9.140625" style="0" customWidth="1"/>
    <col min="29" max="29" width="5.8515625" style="0" customWidth="1"/>
    <col min="30" max="31" width="5.8515625" style="0" bestFit="1" customWidth="1"/>
    <col min="32" max="32" width="6.140625" style="0" customWidth="1"/>
    <col min="33" max="33" width="6.421875" style="0" customWidth="1"/>
    <col min="34" max="34" width="9.140625" style="0" customWidth="1"/>
    <col min="35" max="35" width="17.8515625" style="0" bestFit="1" customWidth="1"/>
    <col min="36" max="16384" width="9.140625" style="0" customWidth="1"/>
  </cols>
  <sheetData>
    <row r="1" spans="2:21" ht="5.25" customHeight="1" thickBo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3.5" thickTop="1">
      <c r="A2" s="12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2" ht="12.75" customHeight="1">
      <c r="A3" s="12"/>
      <c r="B3" s="40"/>
      <c r="C3" s="45" t="s">
        <v>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1"/>
      <c r="V3" t="s">
        <v>7</v>
      </c>
    </row>
    <row r="4" spans="1:22" ht="12.75" customHeight="1">
      <c r="A4" s="12"/>
      <c r="B4" s="40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1"/>
      <c r="V4" t="s">
        <v>7</v>
      </c>
    </row>
    <row r="5" spans="1:21" ht="12.75" customHeight="1">
      <c r="A5" s="12"/>
      <c r="B5" s="40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1"/>
    </row>
    <row r="6" spans="1:21" ht="12.75" customHeight="1">
      <c r="A6" s="12"/>
      <c r="B6" s="40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1"/>
    </row>
    <row r="7" spans="1:21" ht="12.75" customHeight="1">
      <c r="A7" s="12"/>
      <c r="B7" s="40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1"/>
    </row>
    <row r="8" spans="1:21" ht="13.5" customHeight="1" thickBot="1">
      <c r="A8" s="12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/>
    </row>
    <row r="9" spans="2:22" ht="40.5" customHeight="1" thickBot="1" thickTop="1">
      <c r="B9" s="26" t="s">
        <v>5</v>
      </c>
      <c r="C9" s="27" t="s">
        <v>0</v>
      </c>
      <c r="D9" s="27"/>
      <c r="E9" s="28" t="s">
        <v>1</v>
      </c>
      <c r="F9" s="29">
        <v>1</v>
      </c>
      <c r="G9" s="29">
        <v>2</v>
      </c>
      <c r="H9" s="29">
        <v>3</v>
      </c>
      <c r="I9" s="29">
        <v>4</v>
      </c>
      <c r="J9" s="29">
        <v>5</v>
      </c>
      <c r="K9" s="29">
        <v>6</v>
      </c>
      <c r="L9" s="29">
        <v>7</v>
      </c>
      <c r="M9" s="29">
        <v>8</v>
      </c>
      <c r="N9" s="29">
        <v>9</v>
      </c>
      <c r="O9" s="29">
        <v>10</v>
      </c>
      <c r="P9" s="29">
        <v>11</v>
      </c>
      <c r="Q9" s="29">
        <v>12</v>
      </c>
      <c r="R9" s="29" t="s">
        <v>1</v>
      </c>
      <c r="S9" s="29" t="s">
        <v>2</v>
      </c>
      <c r="T9" s="28" t="s">
        <v>3</v>
      </c>
      <c r="U9" s="30" t="s">
        <v>4</v>
      </c>
      <c r="V9" s="1" t="s">
        <v>6</v>
      </c>
    </row>
    <row r="10" spans="1:23" ht="24" customHeight="1">
      <c r="A10" s="3"/>
      <c r="B10" s="25">
        <v>1</v>
      </c>
      <c r="C10" s="11" t="s">
        <v>15</v>
      </c>
      <c r="D10" s="11" t="s">
        <v>24</v>
      </c>
      <c r="E10" s="21">
        <v>20</v>
      </c>
      <c r="F10" s="6">
        <v>190</v>
      </c>
      <c r="G10" s="6">
        <v>224</v>
      </c>
      <c r="H10" s="6">
        <v>145</v>
      </c>
      <c r="I10" s="6">
        <v>166</v>
      </c>
      <c r="J10" s="6">
        <v>154</v>
      </c>
      <c r="K10" s="6">
        <v>205</v>
      </c>
      <c r="L10" s="6">
        <v>198</v>
      </c>
      <c r="M10" s="6">
        <v>156</v>
      </c>
      <c r="N10" s="6">
        <v>200</v>
      </c>
      <c r="O10" s="6">
        <v>180</v>
      </c>
      <c r="P10" s="6">
        <v>188</v>
      </c>
      <c r="Q10" s="6">
        <v>185</v>
      </c>
      <c r="R10" s="18">
        <f aca="true" t="shared" si="0" ref="R10:R42">E10*(COUNTIF(F10:Q10,"&gt;1"))</f>
        <v>240</v>
      </c>
      <c r="S10" s="7">
        <f aca="true" t="shared" si="1" ref="S10:S42">SUM(F10:R10)</f>
        <v>2431</v>
      </c>
      <c r="T10" s="8">
        <f aca="true" t="shared" si="2" ref="T10:T42">IF(S10&gt;0,AVERAGE(F10:Q10),)</f>
        <v>182.58333333333334</v>
      </c>
      <c r="U10" s="14">
        <f aca="true" t="shared" si="3" ref="U10:U42">IF(S10&gt;0,(S10/(COUNTIF(F10:Q10,"&gt;1"))),)</f>
        <v>202.58333333333334</v>
      </c>
      <c r="V10" s="19"/>
      <c r="W10" s="4">
        <f aca="true" t="shared" si="4" ref="W10:W19">S10-R10</f>
        <v>2191</v>
      </c>
    </row>
    <row r="11" spans="1:23" ht="24" customHeight="1">
      <c r="A11" s="3"/>
      <c r="B11" s="25">
        <f>B10+1</f>
        <v>2</v>
      </c>
      <c r="C11" s="11" t="s">
        <v>13</v>
      </c>
      <c r="D11" s="11"/>
      <c r="E11" s="21">
        <v>17</v>
      </c>
      <c r="F11" s="6">
        <v>173</v>
      </c>
      <c r="G11" s="6">
        <v>226</v>
      </c>
      <c r="H11" s="6">
        <v>148</v>
      </c>
      <c r="I11" s="6">
        <v>231</v>
      </c>
      <c r="J11" s="6">
        <v>137</v>
      </c>
      <c r="K11" s="6">
        <v>158</v>
      </c>
      <c r="L11" s="6">
        <v>246</v>
      </c>
      <c r="M11" s="6">
        <v>171</v>
      </c>
      <c r="N11" s="6">
        <v>125</v>
      </c>
      <c r="O11" s="6">
        <v>190</v>
      </c>
      <c r="P11" s="6">
        <v>182</v>
      </c>
      <c r="Q11" s="6">
        <v>219</v>
      </c>
      <c r="R11" s="18">
        <f t="shared" si="0"/>
        <v>204</v>
      </c>
      <c r="S11" s="7">
        <f t="shared" si="1"/>
        <v>2410</v>
      </c>
      <c r="T11" s="8">
        <f t="shared" si="2"/>
        <v>183.83333333333334</v>
      </c>
      <c r="U11" s="8">
        <f t="shared" si="3"/>
        <v>200.83333333333334</v>
      </c>
      <c r="V11" s="19"/>
      <c r="W11" s="4">
        <f t="shared" si="4"/>
        <v>2206</v>
      </c>
    </row>
    <row r="12" spans="1:23" ht="24" customHeight="1">
      <c r="A12" s="3"/>
      <c r="B12" s="25">
        <f>B11+1</f>
        <v>3</v>
      </c>
      <c r="C12" s="11" t="s">
        <v>33</v>
      </c>
      <c r="D12" s="11"/>
      <c r="E12" s="21">
        <v>14</v>
      </c>
      <c r="F12" s="6">
        <v>180</v>
      </c>
      <c r="G12" s="6">
        <v>193</v>
      </c>
      <c r="H12" s="6">
        <v>190</v>
      </c>
      <c r="I12" s="6">
        <v>165</v>
      </c>
      <c r="J12" s="6">
        <v>179</v>
      </c>
      <c r="K12" s="6">
        <v>255</v>
      </c>
      <c r="L12" s="6">
        <v>179</v>
      </c>
      <c r="M12" s="6">
        <v>190</v>
      </c>
      <c r="N12" s="6">
        <v>156</v>
      </c>
      <c r="O12" s="6">
        <v>149</v>
      </c>
      <c r="P12" s="6">
        <v>191</v>
      </c>
      <c r="Q12" s="6">
        <v>186</v>
      </c>
      <c r="R12" s="18">
        <f t="shared" si="0"/>
        <v>168</v>
      </c>
      <c r="S12" s="7">
        <f t="shared" si="1"/>
        <v>2381</v>
      </c>
      <c r="T12" s="8">
        <f t="shared" si="2"/>
        <v>184.41666666666666</v>
      </c>
      <c r="U12" s="8">
        <f t="shared" si="3"/>
        <v>198.41666666666666</v>
      </c>
      <c r="V12" s="19"/>
      <c r="W12" s="4">
        <f t="shared" si="4"/>
        <v>2213</v>
      </c>
    </row>
    <row r="13" spans="1:23" ht="24" customHeight="1">
      <c r="A13" s="3"/>
      <c r="B13" s="25">
        <f>B12+1</f>
        <v>4</v>
      </c>
      <c r="C13" s="11" t="s">
        <v>14</v>
      </c>
      <c r="D13" s="11"/>
      <c r="E13" s="21">
        <v>35</v>
      </c>
      <c r="F13" s="6">
        <v>155</v>
      </c>
      <c r="G13" s="6">
        <v>147</v>
      </c>
      <c r="H13" s="6">
        <v>157</v>
      </c>
      <c r="I13" s="6">
        <v>150</v>
      </c>
      <c r="J13" s="6">
        <v>180</v>
      </c>
      <c r="K13" s="6">
        <v>138</v>
      </c>
      <c r="L13" s="6">
        <v>134</v>
      </c>
      <c r="M13" s="6">
        <v>159</v>
      </c>
      <c r="N13" s="6">
        <v>180</v>
      </c>
      <c r="O13" s="6">
        <v>198</v>
      </c>
      <c r="P13" s="6">
        <v>176</v>
      </c>
      <c r="Q13" s="6">
        <v>142</v>
      </c>
      <c r="R13" s="18">
        <f t="shared" si="0"/>
        <v>420</v>
      </c>
      <c r="S13" s="7">
        <f t="shared" si="1"/>
        <v>2336</v>
      </c>
      <c r="T13" s="8">
        <f t="shared" si="2"/>
        <v>159.66666666666666</v>
      </c>
      <c r="U13" s="8">
        <f t="shared" si="3"/>
        <v>194.66666666666666</v>
      </c>
      <c r="V13" s="19"/>
      <c r="W13" s="4">
        <f t="shared" si="4"/>
        <v>1916</v>
      </c>
    </row>
    <row r="14" spans="1:23" ht="24" customHeight="1">
      <c r="A14" s="3"/>
      <c r="B14" s="25">
        <f aca="true" t="shared" si="5" ref="B14:B58">B13+1</f>
        <v>5</v>
      </c>
      <c r="C14" s="11" t="s">
        <v>18</v>
      </c>
      <c r="D14" s="11"/>
      <c r="E14" s="21">
        <v>22</v>
      </c>
      <c r="F14" s="6">
        <v>204</v>
      </c>
      <c r="G14" s="6">
        <v>152</v>
      </c>
      <c r="H14" s="6">
        <v>220</v>
      </c>
      <c r="I14" s="6">
        <v>161</v>
      </c>
      <c r="J14" s="6">
        <v>110</v>
      </c>
      <c r="K14" s="6">
        <v>131</v>
      </c>
      <c r="L14" s="6">
        <v>181</v>
      </c>
      <c r="M14" s="6">
        <v>176</v>
      </c>
      <c r="N14" s="6">
        <v>222</v>
      </c>
      <c r="O14" s="6">
        <v>152</v>
      </c>
      <c r="P14" s="6">
        <v>201</v>
      </c>
      <c r="Q14" s="6">
        <v>158</v>
      </c>
      <c r="R14" s="18">
        <f t="shared" si="0"/>
        <v>264</v>
      </c>
      <c r="S14" s="7">
        <f t="shared" si="1"/>
        <v>2332</v>
      </c>
      <c r="T14" s="8">
        <f t="shared" si="2"/>
        <v>172.33333333333334</v>
      </c>
      <c r="U14" s="8">
        <f t="shared" si="3"/>
        <v>194.33333333333334</v>
      </c>
      <c r="V14" s="19"/>
      <c r="W14" s="4">
        <f t="shared" si="4"/>
        <v>2068</v>
      </c>
    </row>
    <row r="15" spans="1:23" ht="24" customHeight="1">
      <c r="A15" s="3"/>
      <c r="B15" s="25">
        <f t="shared" si="5"/>
        <v>6</v>
      </c>
      <c r="C15" s="11" t="s">
        <v>22</v>
      </c>
      <c r="D15" s="11" t="s">
        <v>24</v>
      </c>
      <c r="E15" s="21">
        <v>18</v>
      </c>
      <c r="F15" s="6">
        <v>170</v>
      </c>
      <c r="G15" s="6">
        <v>170</v>
      </c>
      <c r="H15" s="6">
        <v>172</v>
      </c>
      <c r="I15" s="6">
        <v>160</v>
      </c>
      <c r="J15" s="6">
        <v>175</v>
      </c>
      <c r="K15" s="6">
        <v>176</v>
      </c>
      <c r="L15" s="6">
        <v>162</v>
      </c>
      <c r="M15" s="6">
        <v>197</v>
      </c>
      <c r="N15" s="6">
        <v>172</v>
      </c>
      <c r="O15" s="6">
        <v>163</v>
      </c>
      <c r="P15" s="6">
        <v>184</v>
      </c>
      <c r="Q15" s="6">
        <v>167</v>
      </c>
      <c r="R15" s="18">
        <f t="shared" si="0"/>
        <v>216</v>
      </c>
      <c r="S15" s="7">
        <f t="shared" si="1"/>
        <v>2284</v>
      </c>
      <c r="T15" s="8">
        <f t="shared" si="2"/>
        <v>172.33333333333334</v>
      </c>
      <c r="U15" s="8">
        <f t="shared" si="3"/>
        <v>190.33333333333334</v>
      </c>
      <c r="V15" s="19"/>
      <c r="W15" s="4">
        <f t="shared" si="4"/>
        <v>2068</v>
      </c>
    </row>
    <row r="16" spans="1:23" ht="24" customHeight="1">
      <c r="A16" s="3"/>
      <c r="B16" s="25">
        <f t="shared" si="5"/>
        <v>7</v>
      </c>
      <c r="C16" s="11" t="s">
        <v>23</v>
      </c>
      <c r="D16" s="11"/>
      <c r="E16" s="21">
        <v>14</v>
      </c>
      <c r="F16" s="6">
        <v>167</v>
      </c>
      <c r="G16" s="6">
        <v>161</v>
      </c>
      <c r="H16" s="6">
        <v>187</v>
      </c>
      <c r="I16" s="6">
        <v>202</v>
      </c>
      <c r="J16" s="6">
        <v>150</v>
      </c>
      <c r="K16" s="6">
        <v>182</v>
      </c>
      <c r="L16" s="6">
        <v>184</v>
      </c>
      <c r="M16" s="6">
        <v>154</v>
      </c>
      <c r="N16" s="6">
        <v>194</v>
      </c>
      <c r="O16" s="6">
        <v>155</v>
      </c>
      <c r="P16" s="6">
        <v>159</v>
      </c>
      <c r="Q16" s="6">
        <v>175</v>
      </c>
      <c r="R16" s="18">
        <f t="shared" si="0"/>
        <v>168</v>
      </c>
      <c r="S16" s="7">
        <f t="shared" si="1"/>
        <v>2238</v>
      </c>
      <c r="T16" s="8">
        <f t="shared" si="2"/>
        <v>172.5</v>
      </c>
      <c r="U16" s="8">
        <f t="shared" si="3"/>
        <v>186.5</v>
      </c>
      <c r="V16" s="19"/>
      <c r="W16" s="4">
        <f t="shared" si="4"/>
        <v>2070</v>
      </c>
    </row>
    <row r="17" spans="1:23" ht="24" customHeight="1">
      <c r="A17" s="3"/>
      <c r="B17" s="25">
        <f t="shared" si="5"/>
        <v>8</v>
      </c>
      <c r="C17" s="11" t="s">
        <v>11</v>
      </c>
      <c r="D17" s="11"/>
      <c r="E17" s="21">
        <v>21</v>
      </c>
      <c r="F17" s="6">
        <v>187</v>
      </c>
      <c r="G17" s="6">
        <v>167</v>
      </c>
      <c r="H17" s="6">
        <v>185</v>
      </c>
      <c r="I17" s="6">
        <v>146</v>
      </c>
      <c r="J17" s="6">
        <v>180</v>
      </c>
      <c r="K17" s="6">
        <v>160</v>
      </c>
      <c r="L17" s="6">
        <v>173</v>
      </c>
      <c r="M17" s="6">
        <v>167</v>
      </c>
      <c r="N17" s="6">
        <v>160</v>
      </c>
      <c r="O17" s="6">
        <v>136</v>
      </c>
      <c r="P17" s="6">
        <v>191</v>
      </c>
      <c r="Q17" s="6">
        <v>133</v>
      </c>
      <c r="R17" s="18">
        <f t="shared" si="0"/>
        <v>252</v>
      </c>
      <c r="S17" s="7">
        <f t="shared" si="1"/>
        <v>2237</v>
      </c>
      <c r="T17" s="8">
        <f t="shared" si="2"/>
        <v>165.41666666666666</v>
      </c>
      <c r="U17" s="8">
        <f t="shared" si="3"/>
        <v>186.41666666666666</v>
      </c>
      <c r="V17" s="19"/>
      <c r="W17" s="4">
        <f t="shared" si="4"/>
        <v>1985</v>
      </c>
    </row>
    <row r="18" spans="1:23" ht="24" customHeight="1">
      <c r="A18" s="3"/>
      <c r="B18" s="25">
        <f t="shared" si="5"/>
        <v>9</v>
      </c>
      <c r="C18" s="11" t="s">
        <v>39</v>
      </c>
      <c r="D18" s="11"/>
      <c r="E18" s="21">
        <v>23</v>
      </c>
      <c r="F18" s="6">
        <v>174</v>
      </c>
      <c r="G18" s="6">
        <v>156</v>
      </c>
      <c r="H18" s="6">
        <v>158</v>
      </c>
      <c r="I18" s="6">
        <v>141</v>
      </c>
      <c r="J18" s="6">
        <v>134</v>
      </c>
      <c r="K18" s="6">
        <v>139</v>
      </c>
      <c r="L18" s="6">
        <v>157</v>
      </c>
      <c r="M18" s="6">
        <v>167</v>
      </c>
      <c r="N18" s="6">
        <v>146</v>
      </c>
      <c r="O18" s="6">
        <v>201</v>
      </c>
      <c r="P18" s="6">
        <v>178</v>
      </c>
      <c r="Q18" s="6">
        <v>161</v>
      </c>
      <c r="R18" s="18">
        <f t="shared" si="0"/>
        <v>276</v>
      </c>
      <c r="S18" s="7">
        <f t="shared" si="1"/>
        <v>2188</v>
      </c>
      <c r="T18" s="8">
        <f t="shared" si="2"/>
        <v>159.33333333333334</v>
      </c>
      <c r="U18" s="8">
        <f t="shared" si="3"/>
        <v>182.33333333333334</v>
      </c>
      <c r="V18" s="19"/>
      <c r="W18" s="4">
        <f t="shared" si="4"/>
        <v>1912</v>
      </c>
    </row>
    <row r="19" spans="1:23" ht="24" customHeight="1">
      <c r="A19" s="3"/>
      <c r="B19" s="25">
        <f t="shared" si="5"/>
        <v>10</v>
      </c>
      <c r="C19" s="33" t="s">
        <v>30</v>
      </c>
      <c r="D19" s="33"/>
      <c r="E19" s="21">
        <v>31</v>
      </c>
      <c r="F19" s="6">
        <v>146</v>
      </c>
      <c r="G19" s="6">
        <v>151</v>
      </c>
      <c r="H19" s="6">
        <v>148</v>
      </c>
      <c r="I19" s="6">
        <v>157</v>
      </c>
      <c r="J19" s="6">
        <v>125</v>
      </c>
      <c r="K19" s="6">
        <v>162</v>
      </c>
      <c r="L19" s="6">
        <v>133</v>
      </c>
      <c r="M19" s="6">
        <v>126</v>
      </c>
      <c r="N19" s="6">
        <v>145</v>
      </c>
      <c r="O19" s="6">
        <v>178</v>
      </c>
      <c r="P19" s="6">
        <v>150</v>
      </c>
      <c r="Q19" s="6">
        <v>148</v>
      </c>
      <c r="R19" s="18">
        <f t="shared" si="0"/>
        <v>372</v>
      </c>
      <c r="S19" s="7">
        <f t="shared" si="1"/>
        <v>2141</v>
      </c>
      <c r="T19" s="8">
        <f t="shared" si="2"/>
        <v>147.41666666666666</v>
      </c>
      <c r="U19" s="8">
        <f t="shared" si="3"/>
        <v>178.41666666666666</v>
      </c>
      <c r="V19" s="19"/>
      <c r="W19" s="4">
        <f t="shared" si="4"/>
        <v>1769</v>
      </c>
    </row>
    <row r="20" spans="1:23" ht="24" customHeight="1">
      <c r="A20" s="3"/>
      <c r="B20" s="25">
        <f t="shared" si="5"/>
        <v>11</v>
      </c>
      <c r="C20" s="33" t="s">
        <v>9</v>
      </c>
      <c r="D20" s="33"/>
      <c r="E20" s="21">
        <v>35</v>
      </c>
      <c r="F20" s="6">
        <v>141</v>
      </c>
      <c r="G20" s="6">
        <v>138</v>
      </c>
      <c r="H20" s="6">
        <v>165</v>
      </c>
      <c r="I20" s="6">
        <v>122</v>
      </c>
      <c r="J20" s="6">
        <v>165</v>
      </c>
      <c r="K20" s="6">
        <v>142</v>
      </c>
      <c r="L20" s="6">
        <v>121</v>
      </c>
      <c r="M20" s="6">
        <v>132</v>
      </c>
      <c r="N20" s="6">
        <v>160</v>
      </c>
      <c r="O20" s="6">
        <v>128</v>
      </c>
      <c r="P20" s="6">
        <v>140</v>
      </c>
      <c r="Q20" s="6">
        <v>162</v>
      </c>
      <c r="R20" s="18">
        <f t="shared" si="0"/>
        <v>420</v>
      </c>
      <c r="S20" s="7">
        <f t="shared" si="1"/>
        <v>2136</v>
      </c>
      <c r="T20" s="8">
        <f t="shared" si="2"/>
        <v>143</v>
      </c>
      <c r="U20" s="8">
        <f t="shared" si="3"/>
        <v>178</v>
      </c>
      <c r="V20" s="19"/>
      <c r="W20" s="4">
        <f aca="true" t="shared" si="6" ref="W20:W52">S20-R20</f>
        <v>1716</v>
      </c>
    </row>
    <row r="21" spans="1:23" ht="24" customHeight="1">
      <c r="A21" s="3"/>
      <c r="B21" s="25">
        <f t="shared" si="5"/>
        <v>12</v>
      </c>
      <c r="C21" s="33" t="s">
        <v>38</v>
      </c>
      <c r="D21" s="33"/>
      <c r="E21" s="21">
        <v>29</v>
      </c>
      <c r="F21" s="6">
        <v>144</v>
      </c>
      <c r="G21" s="6">
        <v>134</v>
      </c>
      <c r="H21" s="6">
        <v>155</v>
      </c>
      <c r="I21" s="6">
        <v>144</v>
      </c>
      <c r="J21" s="6">
        <v>179</v>
      </c>
      <c r="K21" s="6">
        <v>146</v>
      </c>
      <c r="L21" s="6">
        <v>152</v>
      </c>
      <c r="M21" s="6">
        <v>150</v>
      </c>
      <c r="N21" s="6">
        <v>168</v>
      </c>
      <c r="O21" s="6">
        <v>126</v>
      </c>
      <c r="P21" s="6">
        <v>124</v>
      </c>
      <c r="Q21" s="34">
        <v>160</v>
      </c>
      <c r="R21" s="7">
        <f t="shared" si="0"/>
        <v>348</v>
      </c>
      <c r="S21" s="7">
        <f t="shared" si="1"/>
        <v>2130</v>
      </c>
      <c r="T21" s="8">
        <f t="shared" si="2"/>
        <v>148.5</v>
      </c>
      <c r="U21" s="8">
        <f t="shared" si="3"/>
        <v>177.5</v>
      </c>
      <c r="V21" s="19"/>
      <c r="W21" s="4">
        <f t="shared" si="6"/>
        <v>1782</v>
      </c>
    </row>
    <row r="22" spans="1:23" ht="24" customHeight="1">
      <c r="A22" s="3"/>
      <c r="B22" s="25">
        <f t="shared" si="5"/>
        <v>13</v>
      </c>
      <c r="C22" s="33" t="s">
        <v>34</v>
      </c>
      <c r="D22" s="33"/>
      <c r="E22" s="21">
        <v>35</v>
      </c>
      <c r="F22" s="6">
        <v>139</v>
      </c>
      <c r="G22" s="6">
        <v>136</v>
      </c>
      <c r="H22" s="6">
        <v>129</v>
      </c>
      <c r="I22" s="6">
        <v>138</v>
      </c>
      <c r="J22" s="6">
        <v>165</v>
      </c>
      <c r="K22" s="6">
        <v>131</v>
      </c>
      <c r="L22" s="6">
        <v>151</v>
      </c>
      <c r="M22" s="6">
        <v>143</v>
      </c>
      <c r="N22" s="6">
        <v>156</v>
      </c>
      <c r="O22" s="6">
        <v>133</v>
      </c>
      <c r="P22" s="6">
        <v>138</v>
      </c>
      <c r="Q22" s="34">
        <v>149</v>
      </c>
      <c r="R22" s="7">
        <f t="shared" si="0"/>
        <v>420</v>
      </c>
      <c r="S22" s="7">
        <f t="shared" si="1"/>
        <v>2128</v>
      </c>
      <c r="T22" s="8">
        <f t="shared" si="2"/>
        <v>142.33333333333334</v>
      </c>
      <c r="U22" s="8">
        <f t="shared" si="3"/>
        <v>177.33333333333334</v>
      </c>
      <c r="V22" s="25"/>
      <c r="W22" s="4">
        <f t="shared" si="6"/>
        <v>1708</v>
      </c>
    </row>
    <row r="23" spans="1:23" ht="24" customHeight="1">
      <c r="A23" s="3"/>
      <c r="B23" s="25">
        <f t="shared" si="5"/>
        <v>14</v>
      </c>
      <c r="C23" s="33" t="s">
        <v>37</v>
      </c>
      <c r="D23" s="33"/>
      <c r="E23" s="21">
        <v>35</v>
      </c>
      <c r="F23" s="6">
        <v>135</v>
      </c>
      <c r="G23" s="6">
        <v>118</v>
      </c>
      <c r="H23" s="6">
        <v>137</v>
      </c>
      <c r="I23" s="6">
        <v>142</v>
      </c>
      <c r="J23" s="6">
        <v>188</v>
      </c>
      <c r="K23" s="6">
        <v>159</v>
      </c>
      <c r="L23" s="6">
        <v>145</v>
      </c>
      <c r="M23" s="6">
        <v>130</v>
      </c>
      <c r="N23" s="6">
        <v>123</v>
      </c>
      <c r="O23" s="6">
        <v>147</v>
      </c>
      <c r="P23" s="6">
        <v>130</v>
      </c>
      <c r="Q23" s="34">
        <v>149</v>
      </c>
      <c r="R23" s="7">
        <f t="shared" si="0"/>
        <v>420</v>
      </c>
      <c r="S23" s="7">
        <f t="shared" si="1"/>
        <v>2123</v>
      </c>
      <c r="T23" s="8">
        <f t="shared" si="2"/>
        <v>141.91666666666666</v>
      </c>
      <c r="U23" s="8">
        <f t="shared" si="3"/>
        <v>176.91666666666666</v>
      </c>
      <c r="V23" s="19"/>
      <c r="W23" s="4">
        <f t="shared" si="6"/>
        <v>1703</v>
      </c>
    </row>
    <row r="24" spans="1:23" ht="24" customHeight="1">
      <c r="A24" s="3"/>
      <c r="B24" s="25">
        <f t="shared" si="5"/>
        <v>15</v>
      </c>
      <c r="C24" s="11" t="s">
        <v>26</v>
      </c>
      <c r="D24" s="11"/>
      <c r="E24" s="21">
        <v>35</v>
      </c>
      <c r="F24" s="6">
        <v>123</v>
      </c>
      <c r="G24" s="6">
        <v>164</v>
      </c>
      <c r="H24" s="6">
        <v>129</v>
      </c>
      <c r="I24" s="6">
        <v>128</v>
      </c>
      <c r="J24" s="6">
        <v>130</v>
      </c>
      <c r="K24" s="6">
        <v>174</v>
      </c>
      <c r="L24" s="6">
        <v>156</v>
      </c>
      <c r="M24" s="6">
        <v>151</v>
      </c>
      <c r="N24" s="6">
        <v>133</v>
      </c>
      <c r="O24" s="6">
        <v>128</v>
      </c>
      <c r="P24" s="6">
        <v>158</v>
      </c>
      <c r="Q24" s="34">
        <v>123</v>
      </c>
      <c r="R24" s="7">
        <f t="shared" si="0"/>
        <v>420</v>
      </c>
      <c r="S24" s="7">
        <f t="shared" si="1"/>
        <v>2117</v>
      </c>
      <c r="T24" s="8">
        <f t="shared" si="2"/>
        <v>141.41666666666666</v>
      </c>
      <c r="U24" s="8">
        <f t="shared" si="3"/>
        <v>176.41666666666666</v>
      </c>
      <c r="V24" s="19"/>
      <c r="W24" s="4">
        <f t="shared" si="6"/>
        <v>1697</v>
      </c>
    </row>
    <row r="25" spans="1:23" ht="24" customHeight="1">
      <c r="A25" s="3"/>
      <c r="B25" s="25">
        <f t="shared" si="5"/>
        <v>16</v>
      </c>
      <c r="C25" s="11" t="s">
        <v>35</v>
      </c>
      <c r="D25" s="11"/>
      <c r="E25" s="21">
        <v>33</v>
      </c>
      <c r="F25" s="6">
        <v>124</v>
      </c>
      <c r="G25" s="6">
        <v>152</v>
      </c>
      <c r="H25" s="6">
        <v>167</v>
      </c>
      <c r="I25" s="6">
        <v>180</v>
      </c>
      <c r="J25" s="6">
        <v>117</v>
      </c>
      <c r="K25" s="6">
        <v>155</v>
      </c>
      <c r="L25" s="6">
        <v>145</v>
      </c>
      <c r="M25" s="6">
        <v>154</v>
      </c>
      <c r="N25" s="6">
        <v>103</v>
      </c>
      <c r="O25" s="6">
        <v>127</v>
      </c>
      <c r="P25" s="6">
        <v>147</v>
      </c>
      <c r="Q25" s="6">
        <v>144</v>
      </c>
      <c r="R25" s="18">
        <f t="shared" si="0"/>
        <v>396</v>
      </c>
      <c r="S25" s="7">
        <f t="shared" si="1"/>
        <v>2111</v>
      </c>
      <c r="T25" s="8">
        <f t="shared" si="2"/>
        <v>142.91666666666666</v>
      </c>
      <c r="U25" s="8">
        <f t="shared" si="3"/>
        <v>175.91666666666666</v>
      </c>
      <c r="V25" s="19"/>
      <c r="W25" s="4">
        <f t="shared" si="6"/>
        <v>1715</v>
      </c>
    </row>
    <row r="26" spans="1:23" ht="24" customHeight="1">
      <c r="A26" s="3"/>
      <c r="B26" s="25">
        <f t="shared" si="5"/>
        <v>17</v>
      </c>
      <c r="C26" s="11" t="s">
        <v>16</v>
      </c>
      <c r="D26" s="11"/>
      <c r="E26" s="21">
        <v>32</v>
      </c>
      <c r="F26" s="6">
        <v>150</v>
      </c>
      <c r="G26" s="6">
        <v>143</v>
      </c>
      <c r="H26" s="6">
        <v>137</v>
      </c>
      <c r="I26" s="6">
        <v>166</v>
      </c>
      <c r="J26" s="6">
        <v>141</v>
      </c>
      <c r="K26" s="6">
        <v>118</v>
      </c>
      <c r="L26" s="6">
        <v>127</v>
      </c>
      <c r="M26" s="6">
        <v>139</v>
      </c>
      <c r="N26" s="6">
        <v>120</v>
      </c>
      <c r="O26" s="6">
        <v>160</v>
      </c>
      <c r="P26" s="6">
        <v>139</v>
      </c>
      <c r="Q26" s="6">
        <v>182</v>
      </c>
      <c r="R26" s="18">
        <f t="shared" si="0"/>
        <v>384</v>
      </c>
      <c r="S26" s="7">
        <f t="shared" si="1"/>
        <v>2106</v>
      </c>
      <c r="T26" s="8">
        <f t="shared" si="2"/>
        <v>143.5</v>
      </c>
      <c r="U26" s="8">
        <f t="shared" si="3"/>
        <v>175.5</v>
      </c>
      <c r="V26" s="19"/>
      <c r="W26" s="4">
        <f t="shared" si="6"/>
        <v>1722</v>
      </c>
    </row>
    <row r="27" spans="1:23" ht="24" customHeight="1">
      <c r="A27" s="3"/>
      <c r="B27" s="25">
        <f t="shared" si="5"/>
        <v>18</v>
      </c>
      <c r="C27" s="11" t="s">
        <v>40</v>
      </c>
      <c r="D27" s="11"/>
      <c r="E27" s="21">
        <v>1</v>
      </c>
      <c r="F27" s="6">
        <v>168</v>
      </c>
      <c r="G27" s="6">
        <v>169</v>
      </c>
      <c r="H27" s="6">
        <v>174</v>
      </c>
      <c r="I27" s="6">
        <v>145</v>
      </c>
      <c r="J27" s="6">
        <v>169</v>
      </c>
      <c r="K27" s="6">
        <v>136</v>
      </c>
      <c r="L27" s="6">
        <v>204</v>
      </c>
      <c r="M27" s="6">
        <v>170</v>
      </c>
      <c r="N27" s="6">
        <v>191</v>
      </c>
      <c r="O27" s="6">
        <v>140</v>
      </c>
      <c r="P27" s="6">
        <v>202</v>
      </c>
      <c r="Q27" s="6">
        <v>220</v>
      </c>
      <c r="R27" s="18">
        <f t="shared" si="0"/>
        <v>12</v>
      </c>
      <c r="S27" s="7">
        <f t="shared" si="1"/>
        <v>2100</v>
      </c>
      <c r="T27" s="8">
        <f t="shared" si="2"/>
        <v>174</v>
      </c>
      <c r="U27" s="8">
        <f t="shared" si="3"/>
        <v>175</v>
      </c>
      <c r="V27" s="19"/>
      <c r="W27" s="4">
        <f t="shared" si="6"/>
        <v>2088</v>
      </c>
    </row>
    <row r="28" spans="1:23" ht="24" customHeight="1">
      <c r="A28" s="3"/>
      <c r="B28" s="25">
        <f>B27+1</f>
        <v>19</v>
      </c>
      <c r="C28" s="33" t="s">
        <v>29</v>
      </c>
      <c r="D28" s="11"/>
      <c r="E28" s="21">
        <v>35</v>
      </c>
      <c r="F28" s="6">
        <v>135</v>
      </c>
      <c r="G28" s="6">
        <v>138</v>
      </c>
      <c r="H28" s="6">
        <v>122</v>
      </c>
      <c r="I28" s="6">
        <v>135</v>
      </c>
      <c r="J28" s="6">
        <v>152</v>
      </c>
      <c r="K28" s="6">
        <v>112</v>
      </c>
      <c r="L28" s="6">
        <v>115</v>
      </c>
      <c r="M28" s="6">
        <v>175</v>
      </c>
      <c r="N28" s="6">
        <v>131</v>
      </c>
      <c r="O28" s="6">
        <v>159</v>
      </c>
      <c r="P28" s="6">
        <v>163</v>
      </c>
      <c r="Q28" s="6">
        <v>133</v>
      </c>
      <c r="R28" s="18">
        <f t="shared" si="0"/>
        <v>420</v>
      </c>
      <c r="S28" s="7">
        <f t="shared" si="1"/>
        <v>2090</v>
      </c>
      <c r="T28" s="8">
        <f t="shared" si="2"/>
        <v>139.16666666666666</v>
      </c>
      <c r="U28" s="8">
        <f t="shared" si="3"/>
        <v>174.16666666666666</v>
      </c>
      <c r="V28" s="19"/>
      <c r="W28" s="4">
        <f t="shared" si="6"/>
        <v>1670</v>
      </c>
    </row>
    <row r="29" spans="1:23" ht="24" customHeight="1">
      <c r="A29" s="3"/>
      <c r="B29" s="25">
        <f>B28+1</f>
        <v>20</v>
      </c>
      <c r="C29" s="33" t="s">
        <v>17</v>
      </c>
      <c r="D29" s="11"/>
      <c r="E29" s="21">
        <v>16</v>
      </c>
      <c r="F29" s="6">
        <v>155</v>
      </c>
      <c r="G29" s="6">
        <v>148</v>
      </c>
      <c r="H29" s="6">
        <v>137</v>
      </c>
      <c r="I29" s="6">
        <v>194</v>
      </c>
      <c r="J29" s="6">
        <v>147</v>
      </c>
      <c r="K29" s="6">
        <v>145</v>
      </c>
      <c r="L29" s="6">
        <v>161</v>
      </c>
      <c r="M29" s="6">
        <v>152</v>
      </c>
      <c r="N29" s="6">
        <v>174</v>
      </c>
      <c r="O29" s="6">
        <v>147</v>
      </c>
      <c r="P29" s="6">
        <v>146</v>
      </c>
      <c r="Q29" s="6">
        <v>181</v>
      </c>
      <c r="R29" s="18">
        <f t="shared" si="0"/>
        <v>192</v>
      </c>
      <c r="S29" s="7">
        <f t="shared" si="1"/>
        <v>2079</v>
      </c>
      <c r="T29" s="8">
        <f t="shared" si="2"/>
        <v>157.25</v>
      </c>
      <c r="U29" s="8">
        <f t="shared" si="3"/>
        <v>173.25</v>
      </c>
      <c r="V29" s="19"/>
      <c r="W29" s="4">
        <f t="shared" si="6"/>
        <v>1887</v>
      </c>
    </row>
    <row r="30" spans="1:23" ht="24" customHeight="1">
      <c r="A30" s="3"/>
      <c r="B30" s="25">
        <f>B29+1</f>
        <v>21</v>
      </c>
      <c r="C30" s="33" t="s">
        <v>12</v>
      </c>
      <c r="D30" s="11"/>
      <c r="E30" s="21">
        <v>22</v>
      </c>
      <c r="F30" s="6">
        <v>155</v>
      </c>
      <c r="G30" s="6">
        <v>170</v>
      </c>
      <c r="H30" s="6">
        <v>163</v>
      </c>
      <c r="I30" s="6">
        <v>168</v>
      </c>
      <c r="J30" s="6">
        <v>155</v>
      </c>
      <c r="K30" s="6">
        <v>131</v>
      </c>
      <c r="L30" s="6">
        <v>128</v>
      </c>
      <c r="M30" s="6">
        <v>154</v>
      </c>
      <c r="N30" s="6">
        <v>171</v>
      </c>
      <c r="O30" s="6">
        <v>132</v>
      </c>
      <c r="P30" s="6">
        <v>102</v>
      </c>
      <c r="Q30" s="6">
        <v>142</v>
      </c>
      <c r="R30" s="18">
        <f t="shared" si="0"/>
        <v>264</v>
      </c>
      <c r="S30" s="7">
        <f t="shared" si="1"/>
        <v>2035</v>
      </c>
      <c r="T30" s="8">
        <f t="shared" si="2"/>
        <v>147.58333333333334</v>
      </c>
      <c r="U30" s="8">
        <f t="shared" si="3"/>
        <v>169.58333333333334</v>
      </c>
      <c r="V30" s="25"/>
      <c r="W30" s="4">
        <f t="shared" si="6"/>
        <v>1771</v>
      </c>
    </row>
    <row r="31" spans="1:23" ht="24" customHeight="1">
      <c r="A31" s="3"/>
      <c r="B31" s="25">
        <v>22</v>
      </c>
      <c r="C31" s="11" t="s">
        <v>36</v>
      </c>
      <c r="D31" s="11"/>
      <c r="E31" s="21">
        <v>35</v>
      </c>
      <c r="F31" s="6">
        <v>112</v>
      </c>
      <c r="G31" s="6">
        <v>126</v>
      </c>
      <c r="H31" s="6">
        <v>157</v>
      </c>
      <c r="I31" s="6">
        <v>113</v>
      </c>
      <c r="J31" s="6">
        <v>128</v>
      </c>
      <c r="K31" s="6">
        <v>177</v>
      </c>
      <c r="L31" s="6">
        <v>119</v>
      </c>
      <c r="M31" s="6">
        <v>119</v>
      </c>
      <c r="N31" s="6">
        <v>143</v>
      </c>
      <c r="O31" s="6">
        <v>159</v>
      </c>
      <c r="P31" s="6">
        <v>110</v>
      </c>
      <c r="Q31" s="6">
        <v>125</v>
      </c>
      <c r="R31" s="18">
        <f t="shared" si="0"/>
        <v>420</v>
      </c>
      <c r="S31" s="7">
        <f t="shared" si="1"/>
        <v>2008</v>
      </c>
      <c r="T31" s="8">
        <f t="shared" si="2"/>
        <v>132.33333333333334</v>
      </c>
      <c r="U31" s="8">
        <f t="shared" si="3"/>
        <v>167.33333333333334</v>
      </c>
      <c r="V31" s="19"/>
      <c r="W31" s="4">
        <f t="shared" si="6"/>
        <v>1588</v>
      </c>
    </row>
    <row r="32" spans="1:23" ht="24" customHeight="1">
      <c r="A32" s="3"/>
      <c r="B32" s="25">
        <f t="shared" si="5"/>
        <v>23</v>
      </c>
      <c r="C32" s="11" t="s">
        <v>19</v>
      </c>
      <c r="D32" s="11" t="s">
        <v>24</v>
      </c>
      <c r="E32" s="21">
        <v>35</v>
      </c>
      <c r="F32" s="6">
        <v>108</v>
      </c>
      <c r="G32" s="6">
        <v>127</v>
      </c>
      <c r="H32" s="6">
        <v>160</v>
      </c>
      <c r="I32" s="6">
        <v>149</v>
      </c>
      <c r="J32" s="6">
        <v>123</v>
      </c>
      <c r="K32" s="6">
        <v>101</v>
      </c>
      <c r="L32" s="6">
        <v>92</v>
      </c>
      <c r="M32" s="6">
        <v>133</v>
      </c>
      <c r="N32" s="6">
        <v>124</v>
      </c>
      <c r="O32" s="6">
        <v>136</v>
      </c>
      <c r="P32" s="6">
        <v>68</v>
      </c>
      <c r="Q32" s="6">
        <v>148</v>
      </c>
      <c r="R32" s="18">
        <f t="shared" si="0"/>
        <v>420</v>
      </c>
      <c r="S32" s="7">
        <f t="shared" si="1"/>
        <v>1889</v>
      </c>
      <c r="T32" s="8">
        <f t="shared" si="2"/>
        <v>122.41666666666667</v>
      </c>
      <c r="U32" s="8">
        <f t="shared" si="3"/>
        <v>157.41666666666666</v>
      </c>
      <c r="V32" s="19"/>
      <c r="W32" s="4">
        <f t="shared" si="6"/>
        <v>1469</v>
      </c>
    </row>
    <row r="33" spans="1:23" ht="24" customHeight="1">
      <c r="A33" s="3"/>
      <c r="B33" s="25">
        <f t="shared" si="5"/>
        <v>24</v>
      </c>
      <c r="C33" s="11" t="s">
        <v>10</v>
      </c>
      <c r="D33" s="11"/>
      <c r="E33" s="21">
        <v>35</v>
      </c>
      <c r="F33" s="6">
        <v>111</v>
      </c>
      <c r="G33" s="6">
        <v>116</v>
      </c>
      <c r="H33" s="6">
        <v>121</v>
      </c>
      <c r="I33" s="6">
        <v>150</v>
      </c>
      <c r="J33" s="6">
        <v>103</v>
      </c>
      <c r="K33" s="6">
        <v>108</v>
      </c>
      <c r="L33" s="6">
        <v>152</v>
      </c>
      <c r="M33" s="6">
        <v>149</v>
      </c>
      <c r="N33" s="6">
        <v>119</v>
      </c>
      <c r="O33" s="6">
        <v>98</v>
      </c>
      <c r="P33" s="6">
        <v>97</v>
      </c>
      <c r="Q33" s="34">
        <v>130</v>
      </c>
      <c r="R33" s="7">
        <f t="shared" si="0"/>
        <v>420</v>
      </c>
      <c r="S33" s="7">
        <f t="shared" si="1"/>
        <v>1874</v>
      </c>
      <c r="T33" s="8">
        <f t="shared" si="2"/>
        <v>121.16666666666667</v>
      </c>
      <c r="U33" s="8">
        <f t="shared" si="3"/>
        <v>156.16666666666666</v>
      </c>
      <c r="V33" s="19"/>
      <c r="W33" s="24">
        <f t="shared" si="6"/>
        <v>1454</v>
      </c>
    </row>
    <row r="34" spans="1:23" ht="24" customHeight="1">
      <c r="A34" s="3"/>
      <c r="B34" s="25">
        <f t="shared" si="5"/>
        <v>25</v>
      </c>
      <c r="C34" s="11" t="s">
        <v>28</v>
      </c>
      <c r="D34" s="11"/>
      <c r="E34" s="21">
        <v>35</v>
      </c>
      <c r="F34" s="6">
        <v>129</v>
      </c>
      <c r="G34" s="6">
        <v>99</v>
      </c>
      <c r="H34" s="6">
        <v>88</v>
      </c>
      <c r="I34" s="6">
        <v>103</v>
      </c>
      <c r="J34" s="6">
        <v>93</v>
      </c>
      <c r="K34" s="6">
        <v>136</v>
      </c>
      <c r="L34" s="6">
        <v>109</v>
      </c>
      <c r="M34" s="6">
        <v>164</v>
      </c>
      <c r="N34" s="6">
        <v>120</v>
      </c>
      <c r="O34" s="6">
        <v>114</v>
      </c>
      <c r="P34" s="6">
        <v>128</v>
      </c>
      <c r="Q34" s="6">
        <v>115</v>
      </c>
      <c r="R34" s="18">
        <f t="shared" si="0"/>
        <v>420</v>
      </c>
      <c r="S34" s="7">
        <f t="shared" si="1"/>
        <v>1818</v>
      </c>
      <c r="T34" s="8">
        <f t="shared" si="2"/>
        <v>116.5</v>
      </c>
      <c r="U34" s="8">
        <f t="shared" si="3"/>
        <v>151.5</v>
      </c>
      <c r="V34" s="19"/>
      <c r="W34" s="4">
        <f t="shared" si="6"/>
        <v>1398</v>
      </c>
    </row>
    <row r="35" spans="1:23" ht="24" customHeight="1">
      <c r="A35" s="3"/>
      <c r="B35" s="25">
        <f t="shared" si="5"/>
        <v>26</v>
      </c>
      <c r="C35" s="11" t="s">
        <v>25</v>
      </c>
      <c r="D35" s="11"/>
      <c r="E35" s="21">
        <v>35</v>
      </c>
      <c r="F35" s="6">
        <v>113</v>
      </c>
      <c r="G35" s="6">
        <v>124</v>
      </c>
      <c r="H35" s="6">
        <v>112</v>
      </c>
      <c r="I35" s="6">
        <v>101</v>
      </c>
      <c r="J35" s="6">
        <v>112</v>
      </c>
      <c r="K35" s="6">
        <v>113</v>
      </c>
      <c r="L35" s="6">
        <v>120</v>
      </c>
      <c r="M35" s="6">
        <v>75</v>
      </c>
      <c r="N35" s="6">
        <v>85</v>
      </c>
      <c r="O35" s="6">
        <v>117</v>
      </c>
      <c r="P35" s="6">
        <v>121</v>
      </c>
      <c r="Q35" s="34">
        <v>91</v>
      </c>
      <c r="R35" s="18">
        <f t="shared" si="0"/>
        <v>420</v>
      </c>
      <c r="S35" s="7">
        <f t="shared" si="1"/>
        <v>1704</v>
      </c>
      <c r="T35" s="8">
        <f t="shared" si="2"/>
        <v>107</v>
      </c>
      <c r="U35" s="8">
        <f t="shared" si="3"/>
        <v>142</v>
      </c>
      <c r="V35" s="19"/>
      <c r="W35" s="4">
        <f t="shared" si="6"/>
        <v>1284</v>
      </c>
    </row>
    <row r="36" spans="1:23" s="3" customFormat="1" ht="24" customHeight="1">
      <c r="A36" s="20"/>
      <c r="B36" s="25">
        <f t="shared" si="5"/>
        <v>27</v>
      </c>
      <c r="C36" s="11" t="s">
        <v>31</v>
      </c>
      <c r="D36" s="11"/>
      <c r="E36" s="21">
        <v>35</v>
      </c>
      <c r="F36" s="6">
        <v>110</v>
      </c>
      <c r="G36" s="6">
        <v>101</v>
      </c>
      <c r="H36" s="6">
        <v>72</v>
      </c>
      <c r="I36" s="6">
        <v>147</v>
      </c>
      <c r="J36" s="6">
        <v>101</v>
      </c>
      <c r="K36" s="6">
        <v>92</v>
      </c>
      <c r="L36" s="6">
        <v>95</v>
      </c>
      <c r="M36" s="6">
        <v>96</v>
      </c>
      <c r="N36" s="6">
        <v>109</v>
      </c>
      <c r="O36" s="6">
        <v>79</v>
      </c>
      <c r="P36" s="6">
        <v>107</v>
      </c>
      <c r="Q36" s="6">
        <v>99</v>
      </c>
      <c r="R36" s="18">
        <f t="shared" si="0"/>
        <v>420</v>
      </c>
      <c r="S36" s="7">
        <f t="shared" si="1"/>
        <v>1628</v>
      </c>
      <c r="T36" s="8">
        <f t="shared" si="2"/>
        <v>100.66666666666667</v>
      </c>
      <c r="U36" s="8">
        <f t="shared" si="3"/>
        <v>135.66666666666666</v>
      </c>
      <c r="V36" s="19"/>
      <c r="W36" s="4">
        <f t="shared" si="6"/>
        <v>1208</v>
      </c>
    </row>
    <row r="37" spans="1:23" ht="24" customHeight="1">
      <c r="A37" s="3"/>
      <c r="B37" s="25">
        <f t="shared" si="5"/>
        <v>28</v>
      </c>
      <c r="C37" s="11" t="s">
        <v>32</v>
      </c>
      <c r="D37" s="11"/>
      <c r="E37" s="21">
        <v>35</v>
      </c>
      <c r="F37" s="6">
        <v>101</v>
      </c>
      <c r="G37" s="6">
        <v>102</v>
      </c>
      <c r="H37" s="6">
        <v>90</v>
      </c>
      <c r="I37" s="6">
        <v>103</v>
      </c>
      <c r="J37" s="6">
        <v>95</v>
      </c>
      <c r="K37" s="6">
        <v>53</v>
      </c>
      <c r="L37" s="6">
        <v>95</v>
      </c>
      <c r="M37" s="6">
        <v>35</v>
      </c>
      <c r="N37" s="6">
        <v>120</v>
      </c>
      <c r="O37" s="6">
        <v>109</v>
      </c>
      <c r="P37" s="6">
        <v>92</v>
      </c>
      <c r="Q37" s="6">
        <v>99</v>
      </c>
      <c r="R37" s="18">
        <f t="shared" si="0"/>
        <v>420</v>
      </c>
      <c r="S37" s="7">
        <f t="shared" si="1"/>
        <v>1514</v>
      </c>
      <c r="T37" s="8">
        <f t="shared" si="2"/>
        <v>91.16666666666667</v>
      </c>
      <c r="U37" s="8">
        <f t="shared" si="3"/>
        <v>126.16666666666667</v>
      </c>
      <c r="V37" s="19"/>
      <c r="W37" s="4">
        <f t="shared" si="6"/>
        <v>1094</v>
      </c>
    </row>
    <row r="38" spans="1:23" ht="24" customHeight="1">
      <c r="A38" s="3"/>
      <c r="B38" s="25">
        <f t="shared" si="5"/>
        <v>29</v>
      </c>
      <c r="C38" s="11" t="s">
        <v>27</v>
      </c>
      <c r="D38" s="11"/>
      <c r="E38" s="21">
        <v>35</v>
      </c>
      <c r="F38" s="6">
        <v>76</v>
      </c>
      <c r="G38" s="6">
        <v>72</v>
      </c>
      <c r="H38" s="6">
        <v>124</v>
      </c>
      <c r="I38" s="6">
        <v>84</v>
      </c>
      <c r="J38" s="6">
        <v>107</v>
      </c>
      <c r="K38" s="6">
        <v>111</v>
      </c>
      <c r="L38" s="6">
        <v>56</v>
      </c>
      <c r="M38" s="6">
        <v>66</v>
      </c>
      <c r="N38" s="6">
        <v>77</v>
      </c>
      <c r="O38" s="6">
        <v>90</v>
      </c>
      <c r="P38" s="6">
        <v>76</v>
      </c>
      <c r="Q38" s="6">
        <v>84</v>
      </c>
      <c r="R38" s="18">
        <f t="shared" si="0"/>
        <v>420</v>
      </c>
      <c r="S38" s="7">
        <f t="shared" si="1"/>
        <v>1443</v>
      </c>
      <c r="T38" s="8">
        <f t="shared" si="2"/>
        <v>85.25</v>
      </c>
      <c r="U38" s="8">
        <f t="shared" si="3"/>
        <v>120.25</v>
      </c>
      <c r="V38" s="19"/>
      <c r="W38" s="4">
        <f t="shared" si="6"/>
        <v>1023</v>
      </c>
    </row>
    <row r="39" spans="1:23" ht="24" customHeight="1">
      <c r="A39" s="3"/>
      <c r="B39" s="25">
        <f t="shared" si="5"/>
        <v>30</v>
      </c>
      <c r="C39" s="11" t="s">
        <v>21</v>
      </c>
      <c r="D39" s="11"/>
      <c r="E39" s="21">
        <v>0</v>
      </c>
      <c r="F39" s="6">
        <v>150</v>
      </c>
      <c r="G39" s="6">
        <v>147</v>
      </c>
      <c r="H39" s="6">
        <v>169</v>
      </c>
      <c r="I39" s="6">
        <v>189</v>
      </c>
      <c r="J39" s="6">
        <v>167</v>
      </c>
      <c r="K39" s="6">
        <v>206</v>
      </c>
      <c r="L39" s="6">
        <v>111</v>
      </c>
      <c r="M39" s="6">
        <v>109</v>
      </c>
      <c r="N39" s="6">
        <v>117</v>
      </c>
      <c r="O39" s="6">
        <v>81</v>
      </c>
      <c r="P39" s="6"/>
      <c r="Q39" s="6"/>
      <c r="R39" s="18">
        <f t="shared" si="0"/>
        <v>0</v>
      </c>
      <c r="S39" s="7">
        <f t="shared" si="1"/>
        <v>1446</v>
      </c>
      <c r="T39" s="8">
        <f t="shared" si="2"/>
        <v>144.6</v>
      </c>
      <c r="U39" s="8">
        <f t="shared" si="3"/>
        <v>144.6</v>
      </c>
      <c r="V39" s="19"/>
      <c r="W39" s="4">
        <f t="shared" si="6"/>
        <v>1446</v>
      </c>
    </row>
    <row r="40" spans="1:23" ht="24" customHeight="1">
      <c r="A40" s="3"/>
      <c r="B40" s="25">
        <f t="shared" si="5"/>
        <v>31</v>
      </c>
      <c r="C40" s="11" t="s">
        <v>20</v>
      </c>
      <c r="D40" s="11"/>
      <c r="E40" s="21">
        <v>21</v>
      </c>
      <c r="F40" s="6">
        <v>158</v>
      </c>
      <c r="G40" s="6">
        <v>124</v>
      </c>
      <c r="H40" s="6">
        <v>148</v>
      </c>
      <c r="I40" s="6">
        <v>143</v>
      </c>
      <c r="J40" s="6">
        <v>177</v>
      </c>
      <c r="K40" s="6">
        <v>197</v>
      </c>
      <c r="L40" s="6">
        <v>142</v>
      </c>
      <c r="M40" s="6">
        <v>154</v>
      </c>
      <c r="N40" s="6"/>
      <c r="O40" s="6"/>
      <c r="P40" s="6"/>
      <c r="Q40" s="34"/>
      <c r="R40" s="18">
        <f t="shared" si="0"/>
        <v>168</v>
      </c>
      <c r="S40" s="7">
        <f t="shared" si="1"/>
        <v>1411</v>
      </c>
      <c r="T40" s="8">
        <f t="shared" si="2"/>
        <v>155.375</v>
      </c>
      <c r="U40" s="8">
        <f t="shared" si="3"/>
        <v>176.375</v>
      </c>
      <c r="V40" s="19"/>
      <c r="W40" s="4">
        <f t="shared" si="6"/>
        <v>1243</v>
      </c>
    </row>
    <row r="41" spans="1:23" ht="24" customHeight="1">
      <c r="A41" s="3"/>
      <c r="B41" s="25">
        <f t="shared" si="5"/>
        <v>32</v>
      </c>
      <c r="C41" s="11"/>
      <c r="D41" s="11"/>
      <c r="E41" s="2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4"/>
      <c r="R41" s="18">
        <f t="shared" si="0"/>
        <v>0</v>
      </c>
      <c r="S41" s="7">
        <f t="shared" si="1"/>
        <v>0</v>
      </c>
      <c r="T41" s="8">
        <f t="shared" si="2"/>
        <v>0</v>
      </c>
      <c r="U41" s="8">
        <f t="shared" si="3"/>
        <v>0</v>
      </c>
      <c r="V41" s="19"/>
      <c r="W41" s="4">
        <f t="shared" si="6"/>
        <v>0</v>
      </c>
    </row>
    <row r="42" spans="1:23" ht="24" customHeight="1">
      <c r="A42" s="3"/>
      <c r="B42" s="25">
        <f t="shared" si="5"/>
        <v>33</v>
      </c>
      <c r="C42" s="11"/>
      <c r="D42" s="11"/>
      <c r="E42" s="2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8">
        <f t="shared" si="0"/>
        <v>0</v>
      </c>
      <c r="S42" s="7">
        <f t="shared" si="1"/>
        <v>0</v>
      </c>
      <c r="T42" s="8">
        <f t="shared" si="2"/>
        <v>0</v>
      </c>
      <c r="U42" s="8">
        <f t="shared" si="3"/>
        <v>0</v>
      </c>
      <c r="V42" s="19"/>
      <c r="W42" s="4">
        <f t="shared" si="6"/>
        <v>0</v>
      </c>
    </row>
    <row r="43" spans="1:23" ht="24" customHeight="1">
      <c r="A43" s="3"/>
      <c r="B43" s="25">
        <f t="shared" si="5"/>
        <v>34</v>
      </c>
      <c r="C43" s="11"/>
      <c r="D43" s="11"/>
      <c r="E43" s="2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8">
        <f>E43*(COUNTIF(F43:Q43,"&gt;1"))</f>
        <v>0</v>
      </c>
      <c r="S43" s="7">
        <f>SUM(F43:R43)</f>
        <v>0</v>
      </c>
      <c r="T43" s="8">
        <f>IF(S43&gt;0,AVERAGE(F43:Q43),)</f>
        <v>0</v>
      </c>
      <c r="U43" s="8">
        <f>IF(S43&gt;0,(S43/(COUNTIF(F43:Q43,"&gt;1"))),)</f>
        <v>0</v>
      </c>
      <c r="V43" s="25"/>
      <c r="W43" s="4">
        <f t="shared" si="6"/>
        <v>0</v>
      </c>
    </row>
    <row r="44" spans="1:23" ht="24" customHeight="1">
      <c r="A44" s="3"/>
      <c r="B44" s="25">
        <f t="shared" si="5"/>
        <v>35</v>
      </c>
      <c r="C44" s="33" t="s">
        <v>15</v>
      </c>
      <c r="D44" s="11"/>
      <c r="E44" s="21">
        <v>20</v>
      </c>
      <c r="F44" s="6">
        <v>162</v>
      </c>
      <c r="G44" s="6">
        <v>179</v>
      </c>
      <c r="H44" s="6">
        <v>233</v>
      </c>
      <c r="I44" s="6">
        <v>175</v>
      </c>
      <c r="J44" s="6">
        <v>178</v>
      </c>
      <c r="K44" s="6">
        <v>158</v>
      </c>
      <c r="L44" s="6">
        <v>177</v>
      </c>
      <c r="M44" s="6">
        <v>175</v>
      </c>
      <c r="N44" s="6">
        <v>138</v>
      </c>
      <c r="O44" s="6">
        <v>175</v>
      </c>
      <c r="P44" s="6">
        <v>190</v>
      </c>
      <c r="Q44" s="6">
        <v>165</v>
      </c>
      <c r="R44" s="18">
        <f aca="true" t="shared" si="7" ref="R44:R51">E44*(COUNTIF(F44:Q44,"&gt;1"))</f>
        <v>240</v>
      </c>
      <c r="S44" s="7">
        <f aca="true" t="shared" si="8" ref="S44:S51">SUM(F44:R44)</f>
        <v>2345</v>
      </c>
      <c r="T44" s="8">
        <f aca="true" t="shared" si="9" ref="T44:T51">IF(S44&gt;0,AVERAGE(F44:Q44),)</f>
        <v>175.41666666666666</v>
      </c>
      <c r="U44" s="8">
        <f aca="true" t="shared" si="10" ref="U44:U51">IF(S44&gt;0,(S44/(COUNTIF(F44:Q44,"&gt;1"))),)</f>
        <v>195.41666666666666</v>
      </c>
      <c r="V44" s="19"/>
      <c r="W44" s="4">
        <f t="shared" si="6"/>
        <v>2105</v>
      </c>
    </row>
    <row r="45" spans="1:23" ht="24" customHeight="1">
      <c r="A45" s="3"/>
      <c r="B45" s="25">
        <f t="shared" si="5"/>
        <v>36</v>
      </c>
      <c r="C45" s="11" t="s">
        <v>18</v>
      </c>
      <c r="D45" s="11" t="s">
        <v>24</v>
      </c>
      <c r="E45" s="21">
        <v>22</v>
      </c>
      <c r="F45" s="6">
        <v>182</v>
      </c>
      <c r="G45" s="6">
        <v>190</v>
      </c>
      <c r="H45" s="6">
        <v>152</v>
      </c>
      <c r="I45" s="6">
        <v>207</v>
      </c>
      <c r="J45" s="6">
        <v>180</v>
      </c>
      <c r="K45" s="6">
        <v>179</v>
      </c>
      <c r="L45" s="6">
        <v>171</v>
      </c>
      <c r="M45" s="6">
        <v>153</v>
      </c>
      <c r="N45" s="6">
        <v>194</v>
      </c>
      <c r="O45" s="6">
        <v>158</v>
      </c>
      <c r="P45" s="6">
        <v>132</v>
      </c>
      <c r="Q45" s="6">
        <v>153</v>
      </c>
      <c r="R45" s="18">
        <f t="shared" si="7"/>
        <v>264</v>
      </c>
      <c r="S45" s="7">
        <f t="shared" si="8"/>
        <v>2315</v>
      </c>
      <c r="T45" s="8">
        <f t="shared" si="9"/>
        <v>170.91666666666666</v>
      </c>
      <c r="U45" s="8">
        <f t="shared" si="10"/>
        <v>192.91666666666666</v>
      </c>
      <c r="V45" s="25"/>
      <c r="W45" s="4">
        <f t="shared" si="6"/>
        <v>2051</v>
      </c>
    </row>
    <row r="46" spans="1:23" ht="24" customHeight="1">
      <c r="A46" s="3"/>
      <c r="B46" s="25">
        <f t="shared" si="5"/>
        <v>37</v>
      </c>
      <c r="C46" s="11" t="s">
        <v>22</v>
      </c>
      <c r="D46" s="11"/>
      <c r="E46" s="21">
        <v>18</v>
      </c>
      <c r="F46" s="6">
        <v>155</v>
      </c>
      <c r="G46" s="6">
        <v>146</v>
      </c>
      <c r="H46" s="6">
        <v>162</v>
      </c>
      <c r="I46" s="6">
        <v>169</v>
      </c>
      <c r="J46" s="6">
        <v>207</v>
      </c>
      <c r="K46" s="6">
        <v>134</v>
      </c>
      <c r="L46" s="6">
        <v>180</v>
      </c>
      <c r="M46" s="6">
        <v>178</v>
      </c>
      <c r="N46" s="6">
        <v>175</v>
      </c>
      <c r="O46" s="6">
        <v>178</v>
      </c>
      <c r="P46" s="6">
        <v>176</v>
      </c>
      <c r="Q46" s="34">
        <v>199</v>
      </c>
      <c r="R46" s="18">
        <f t="shared" si="7"/>
        <v>216</v>
      </c>
      <c r="S46" s="7">
        <f t="shared" si="8"/>
        <v>2275</v>
      </c>
      <c r="T46" s="8">
        <f t="shared" si="9"/>
        <v>171.58333333333334</v>
      </c>
      <c r="U46" s="8">
        <f t="shared" si="10"/>
        <v>189.58333333333334</v>
      </c>
      <c r="V46" s="19"/>
      <c r="W46" s="4">
        <f t="shared" si="6"/>
        <v>2059</v>
      </c>
    </row>
    <row r="47" spans="1:23" ht="24" customHeight="1">
      <c r="A47" s="3"/>
      <c r="B47" s="25">
        <f t="shared" si="5"/>
        <v>38</v>
      </c>
      <c r="C47" s="11" t="s">
        <v>23</v>
      </c>
      <c r="D47" s="11" t="s">
        <v>24</v>
      </c>
      <c r="E47" s="21">
        <v>14</v>
      </c>
      <c r="F47" s="6">
        <v>183</v>
      </c>
      <c r="G47" s="6">
        <v>161</v>
      </c>
      <c r="H47" s="6">
        <v>163</v>
      </c>
      <c r="I47" s="6">
        <v>210</v>
      </c>
      <c r="J47" s="6">
        <v>222</v>
      </c>
      <c r="K47" s="6">
        <v>135</v>
      </c>
      <c r="L47" s="6">
        <v>157</v>
      </c>
      <c r="M47" s="6">
        <v>170</v>
      </c>
      <c r="N47" s="6">
        <v>168</v>
      </c>
      <c r="O47" s="6">
        <v>142</v>
      </c>
      <c r="P47" s="6">
        <v>182</v>
      </c>
      <c r="Q47" s="6">
        <v>147</v>
      </c>
      <c r="R47" s="18">
        <f t="shared" si="7"/>
        <v>168</v>
      </c>
      <c r="S47" s="7">
        <f t="shared" si="8"/>
        <v>2208</v>
      </c>
      <c r="T47" s="8">
        <f t="shared" si="9"/>
        <v>170</v>
      </c>
      <c r="U47" s="8">
        <f t="shared" si="10"/>
        <v>184</v>
      </c>
      <c r="V47" s="19"/>
      <c r="W47" s="4">
        <f t="shared" si="6"/>
        <v>2040</v>
      </c>
    </row>
    <row r="48" spans="1:23" ht="24" customHeight="1">
      <c r="A48" s="3"/>
      <c r="B48" s="25">
        <f t="shared" si="5"/>
        <v>39</v>
      </c>
      <c r="C48" s="11" t="s">
        <v>26</v>
      </c>
      <c r="D48" s="11" t="s">
        <v>24</v>
      </c>
      <c r="E48" s="21">
        <v>35</v>
      </c>
      <c r="F48" s="6">
        <v>166</v>
      </c>
      <c r="G48" s="6">
        <v>143</v>
      </c>
      <c r="H48" s="6">
        <v>144</v>
      </c>
      <c r="I48" s="6">
        <v>132</v>
      </c>
      <c r="J48" s="6">
        <v>127</v>
      </c>
      <c r="K48" s="6">
        <v>131</v>
      </c>
      <c r="L48" s="6">
        <v>145</v>
      </c>
      <c r="M48" s="6">
        <v>162</v>
      </c>
      <c r="N48" s="6">
        <v>136</v>
      </c>
      <c r="O48" s="6">
        <v>134</v>
      </c>
      <c r="P48" s="6">
        <v>125</v>
      </c>
      <c r="Q48" s="6">
        <v>138</v>
      </c>
      <c r="R48" s="18">
        <f t="shared" si="7"/>
        <v>420</v>
      </c>
      <c r="S48" s="7">
        <f t="shared" si="8"/>
        <v>2103</v>
      </c>
      <c r="T48" s="8">
        <f t="shared" si="9"/>
        <v>140.25</v>
      </c>
      <c r="U48" s="8">
        <f t="shared" si="10"/>
        <v>175.25</v>
      </c>
      <c r="V48" s="19"/>
      <c r="W48" s="4">
        <f t="shared" si="6"/>
        <v>1683</v>
      </c>
    </row>
    <row r="49" spans="1:23" ht="24" customHeight="1">
      <c r="A49" s="3"/>
      <c r="B49" s="25">
        <f t="shared" si="5"/>
        <v>40</v>
      </c>
      <c r="C49" s="11" t="s">
        <v>19</v>
      </c>
      <c r="D49" s="11"/>
      <c r="E49" s="21">
        <v>35</v>
      </c>
      <c r="F49" s="6">
        <v>123</v>
      </c>
      <c r="G49" s="6">
        <v>105</v>
      </c>
      <c r="H49" s="6">
        <v>126</v>
      </c>
      <c r="I49" s="6">
        <v>100</v>
      </c>
      <c r="J49" s="6">
        <v>115</v>
      </c>
      <c r="K49" s="6">
        <v>108</v>
      </c>
      <c r="L49" s="6">
        <v>140</v>
      </c>
      <c r="M49" s="6">
        <v>132</v>
      </c>
      <c r="N49" s="6">
        <v>131</v>
      </c>
      <c r="O49" s="6">
        <v>121</v>
      </c>
      <c r="P49" s="6">
        <v>106</v>
      </c>
      <c r="Q49" s="6">
        <v>92</v>
      </c>
      <c r="R49" s="18">
        <f t="shared" si="7"/>
        <v>420</v>
      </c>
      <c r="S49" s="7">
        <f t="shared" si="8"/>
        <v>1819</v>
      </c>
      <c r="T49" s="8">
        <f t="shared" si="9"/>
        <v>116.58333333333333</v>
      </c>
      <c r="U49" s="8">
        <f t="shared" si="10"/>
        <v>151.58333333333334</v>
      </c>
      <c r="V49" s="19"/>
      <c r="W49" s="4">
        <f t="shared" si="6"/>
        <v>1399</v>
      </c>
    </row>
    <row r="50" spans="1:23" ht="24" customHeight="1">
      <c r="A50" s="3"/>
      <c r="B50" s="25">
        <f t="shared" si="5"/>
        <v>41</v>
      </c>
      <c r="C50" s="11"/>
      <c r="D50" s="11"/>
      <c r="E50" s="2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8">
        <f t="shared" si="7"/>
        <v>0</v>
      </c>
      <c r="S50" s="7">
        <f t="shared" si="8"/>
        <v>0</v>
      </c>
      <c r="T50" s="8">
        <f t="shared" si="9"/>
        <v>0</v>
      </c>
      <c r="U50" s="8">
        <f t="shared" si="10"/>
        <v>0</v>
      </c>
      <c r="V50" s="19"/>
      <c r="W50" s="4">
        <f t="shared" si="6"/>
        <v>0</v>
      </c>
    </row>
    <row r="51" spans="1:23" ht="24" customHeight="1">
      <c r="A51" s="3"/>
      <c r="B51" s="25">
        <f t="shared" si="5"/>
        <v>42</v>
      </c>
      <c r="C51" s="11"/>
      <c r="D51" s="11"/>
      <c r="E51" s="2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8">
        <f t="shared" si="7"/>
        <v>0</v>
      </c>
      <c r="S51" s="7">
        <f t="shared" si="8"/>
        <v>0</v>
      </c>
      <c r="T51" s="8">
        <f t="shared" si="9"/>
        <v>0</v>
      </c>
      <c r="U51" s="8">
        <f t="shared" si="10"/>
        <v>0</v>
      </c>
      <c r="V51" s="19"/>
      <c r="W51" s="24">
        <f t="shared" si="6"/>
        <v>0</v>
      </c>
    </row>
    <row r="52" spans="1:23" ht="24" customHeight="1">
      <c r="A52" s="3"/>
      <c r="B52" s="25">
        <f t="shared" si="5"/>
        <v>43</v>
      </c>
      <c r="C52" s="33"/>
      <c r="D52" s="33"/>
      <c r="E52" s="1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18">
        <f>E52*(COUNTIF(F52:Q52,"&gt;1"))</f>
        <v>0</v>
      </c>
      <c r="S52" s="7">
        <f>SUM(F52:R52)</f>
        <v>0</v>
      </c>
      <c r="T52" s="8">
        <f>IF(S52&gt;0,AVERAGE(F52:Q52),)</f>
        <v>0</v>
      </c>
      <c r="U52" s="8">
        <f>IF(S52&gt;0,(S52/(COUNTIF(F52:Q52,"&gt;1"))),)</f>
        <v>0</v>
      </c>
      <c r="V52" s="19"/>
      <c r="W52" s="4">
        <f t="shared" si="6"/>
        <v>0</v>
      </c>
    </row>
    <row r="53" spans="1:23" ht="24" customHeight="1">
      <c r="A53" s="3"/>
      <c r="B53" s="25">
        <f t="shared" si="5"/>
        <v>44</v>
      </c>
      <c r="C53" s="11"/>
      <c r="D53" s="33"/>
      <c r="E53" s="1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8">
        <f aca="true" t="shared" si="11" ref="R53:R66">E53*(COUNTIF(F53:Q53,"&gt;1"))</f>
        <v>0</v>
      </c>
      <c r="S53" s="7">
        <f aca="true" t="shared" si="12" ref="S53:S66">SUM(F53:R53)</f>
        <v>0</v>
      </c>
      <c r="T53" s="8">
        <f aca="true" t="shared" si="13" ref="T53:T66">IF(S53&gt;0,AVERAGE(F53:Q53),)</f>
        <v>0</v>
      </c>
      <c r="U53" s="8">
        <f aca="true" t="shared" si="14" ref="U53:U66">IF(S53&gt;0,(S53/(COUNTIF(F53:Q53,"&gt;1"))),)</f>
        <v>0</v>
      </c>
      <c r="V53" s="19"/>
      <c r="W53" s="4">
        <f aca="true" t="shared" si="15" ref="W53:W66">S53-R53</f>
        <v>0</v>
      </c>
    </row>
    <row r="54" spans="1:23" ht="24" customHeight="1">
      <c r="A54" s="3"/>
      <c r="B54" s="25">
        <f t="shared" si="5"/>
        <v>45</v>
      </c>
      <c r="C54" s="22"/>
      <c r="D54" s="22"/>
      <c r="E54" s="2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8">
        <f t="shared" si="11"/>
        <v>0</v>
      </c>
      <c r="S54" s="7">
        <f t="shared" si="12"/>
        <v>0</v>
      </c>
      <c r="T54" s="8">
        <f t="shared" si="13"/>
        <v>0</v>
      </c>
      <c r="U54" s="8">
        <f t="shared" si="14"/>
        <v>0</v>
      </c>
      <c r="V54" s="19"/>
      <c r="W54" s="4">
        <f t="shared" si="15"/>
        <v>0</v>
      </c>
    </row>
    <row r="55" spans="1:23" ht="24" customHeight="1">
      <c r="A55" s="3"/>
      <c r="B55" s="25">
        <f t="shared" si="5"/>
        <v>46</v>
      </c>
      <c r="C55" s="33"/>
      <c r="D55" s="16"/>
      <c r="E55" s="2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8">
        <f t="shared" si="11"/>
        <v>0</v>
      </c>
      <c r="S55" s="7">
        <f t="shared" si="12"/>
        <v>0</v>
      </c>
      <c r="T55" s="8">
        <f t="shared" si="13"/>
        <v>0</v>
      </c>
      <c r="U55" s="8">
        <f t="shared" si="14"/>
        <v>0</v>
      </c>
      <c r="V55" s="19"/>
      <c r="W55" s="4">
        <f t="shared" si="15"/>
        <v>0</v>
      </c>
    </row>
    <row r="56" spans="1:23" ht="24" customHeight="1">
      <c r="A56" s="3"/>
      <c r="B56" s="25">
        <f t="shared" si="5"/>
        <v>47</v>
      </c>
      <c r="C56" s="33"/>
      <c r="D56" s="16"/>
      <c r="E56" s="2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18">
        <f t="shared" si="11"/>
        <v>0</v>
      </c>
      <c r="S56" s="7">
        <f t="shared" si="12"/>
        <v>0</v>
      </c>
      <c r="T56" s="8">
        <f t="shared" si="13"/>
        <v>0</v>
      </c>
      <c r="U56" s="8">
        <f t="shared" si="14"/>
        <v>0</v>
      </c>
      <c r="V56" s="19"/>
      <c r="W56" s="4">
        <f t="shared" si="15"/>
        <v>0</v>
      </c>
    </row>
    <row r="57" spans="1:23" ht="24" customHeight="1">
      <c r="A57" s="3"/>
      <c r="B57" s="25">
        <f t="shared" si="5"/>
        <v>48</v>
      </c>
      <c r="C57" s="33"/>
      <c r="D57" s="16"/>
      <c r="E57" s="2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8">
        <f t="shared" si="11"/>
        <v>0</v>
      </c>
      <c r="S57" s="7">
        <f t="shared" si="12"/>
        <v>0</v>
      </c>
      <c r="T57" s="8">
        <f t="shared" si="13"/>
        <v>0</v>
      </c>
      <c r="U57" s="8">
        <f t="shared" si="14"/>
        <v>0</v>
      </c>
      <c r="V57" s="19"/>
      <c r="W57" s="4">
        <f t="shared" si="15"/>
        <v>0</v>
      </c>
    </row>
    <row r="58" spans="1:23" ht="24" customHeight="1">
      <c r="A58" s="3"/>
      <c r="B58" s="25">
        <f t="shared" si="5"/>
        <v>49</v>
      </c>
      <c r="C58" s="33"/>
      <c r="D58" s="16"/>
      <c r="E58" s="2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18">
        <f t="shared" si="11"/>
        <v>0</v>
      </c>
      <c r="S58" s="7">
        <f t="shared" si="12"/>
        <v>0</v>
      </c>
      <c r="T58" s="8">
        <f t="shared" si="13"/>
        <v>0</v>
      </c>
      <c r="U58" s="8">
        <f t="shared" si="14"/>
        <v>0</v>
      </c>
      <c r="V58" s="19"/>
      <c r="W58" s="4">
        <f t="shared" si="15"/>
        <v>0</v>
      </c>
    </row>
    <row r="59" spans="1:23" ht="24" customHeight="1">
      <c r="A59" s="3"/>
      <c r="B59" s="25">
        <f aca="true" t="shared" si="16" ref="B59:B66">B58+1</f>
        <v>50</v>
      </c>
      <c r="C59" s="33"/>
      <c r="D59" s="11"/>
      <c r="E59" s="2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8">
        <f t="shared" si="11"/>
        <v>0</v>
      </c>
      <c r="S59" s="7">
        <f t="shared" si="12"/>
        <v>0</v>
      </c>
      <c r="T59" s="8">
        <f t="shared" si="13"/>
        <v>0</v>
      </c>
      <c r="U59" s="8">
        <f t="shared" si="14"/>
        <v>0</v>
      </c>
      <c r="V59" s="19"/>
      <c r="W59" s="4">
        <f t="shared" si="15"/>
        <v>0</v>
      </c>
    </row>
    <row r="60" spans="1:23" ht="24" customHeight="1">
      <c r="A60" s="3"/>
      <c r="B60" s="25">
        <f t="shared" si="16"/>
        <v>51</v>
      </c>
      <c r="C60" s="11"/>
      <c r="D60" s="11"/>
      <c r="E60" s="2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8">
        <f t="shared" si="11"/>
        <v>0</v>
      </c>
      <c r="S60" s="7">
        <f t="shared" si="12"/>
        <v>0</v>
      </c>
      <c r="T60" s="8">
        <f t="shared" si="13"/>
        <v>0</v>
      </c>
      <c r="U60" s="8">
        <f t="shared" si="14"/>
        <v>0</v>
      </c>
      <c r="V60" s="19"/>
      <c r="W60" s="4">
        <f t="shared" si="15"/>
        <v>0</v>
      </c>
    </row>
    <row r="61" spans="1:23" ht="24" customHeight="1">
      <c r="A61" s="3"/>
      <c r="B61" s="25">
        <f t="shared" si="16"/>
        <v>52</v>
      </c>
      <c r="C61" s="11"/>
      <c r="D61" s="11"/>
      <c r="E61" s="2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34"/>
      <c r="R61" s="18">
        <f t="shared" si="11"/>
        <v>0</v>
      </c>
      <c r="S61" s="7">
        <f t="shared" si="12"/>
        <v>0</v>
      </c>
      <c r="T61" s="8">
        <f t="shared" si="13"/>
        <v>0</v>
      </c>
      <c r="U61" s="8">
        <f t="shared" si="14"/>
        <v>0</v>
      </c>
      <c r="V61" s="19"/>
      <c r="W61" s="4">
        <f t="shared" si="15"/>
        <v>0</v>
      </c>
    </row>
    <row r="62" spans="1:23" ht="24" customHeight="1">
      <c r="A62" s="3"/>
      <c r="B62" s="25">
        <f t="shared" si="16"/>
        <v>53</v>
      </c>
      <c r="C62" s="11"/>
      <c r="D62" s="11"/>
      <c r="E62" s="2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8">
        <f t="shared" si="11"/>
        <v>0</v>
      </c>
      <c r="S62" s="7">
        <f t="shared" si="12"/>
        <v>0</v>
      </c>
      <c r="T62" s="8">
        <f t="shared" si="13"/>
        <v>0</v>
      </c>
      <c r="U62" s="8">
        <f t="shared" si="14"/>
        <v>0</v>
      </c>
      <c r="V62" s="19"/>
      <c r="W62" s="4">
        <f t="shared" si="15"/>
        <v>0</v>
      </c>
    </row>
    <row r="63" spans="1:23" ht="24" customHeight="1">
      <c r="A63" s="3"/>
      <c r="B63" s="25">
        <f>B62+1</f>
        <v>54</v>
      </c>
      <c r="C63" s="11"/>
      <c r="D63" s="11"/>
      <c r="E63" s="2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8">
        <f t="shared" si="11"/>
        <v>0</v>
      </c>
      <c r="S63" s="7">
        <f t="shared" si="12"/>
        <v>0</v>
      </c>
      <c r="T63" s="8">
        <f t="shared" si="13"/>
        <v>0</v>
      </c>
      <c r="U63" s="8">
        <f t="shared" si="14"/>
        <v>0</v>
      </c>
      <c r="V63" s="19"/>
      <c r="W63" s="4">
        <f t="shared" si="15"/>
        <v>0</v>
      </c>
    </row>
    <row r="64" spans="1:23" ht="24" customHeight="1">
      <c r="A64" s="3"/>
      <c r="B64" s="25">
        <f>B63+1</f>
        <v>55</v>
      </c>
      <c r="C64" s="11"/>
      <c r="D64" s="11"/>
      <c r="E64" s="2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8">
        <f t="shared" si="11"/>
        <v>0</v>
      </c>
      <c r="S64" s="7">
        <f t="shared" si="12"/>
        <v>0</v>
      </c>
      <c r="T64" s="8">
        <f t="shared" si="13"/>
        <v>0</v>
      </c>
      <c r="U64" s="8">
        <f t="shared" si="14"/>
        <v>0</v>
      </c>
      <c r="V64" s="19"/>
      <c r="W64" s="4">
        <f t="shared" si="15"/>
        <v>0</v>
      </c>
    </row>
    <row r="65" spans="1:23" ht="24" customHeight="1">
      <c r="A65" s="3"/>
      <c r="B65" s="25">
        <f>B64+1</f>
        <v>56</v>
      </c>
      <c r="C65" s="11"/>
      <c r="D65" s="11"/>
      <c r="E65" s="2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8">
        <f t="shared" si="11"/>
        <v>0</v>
      </c>
      <c r="S65" s="7">
        <f t="shared" si="12"/>
        <v>0</v>
      </c>
      <c r="T65" s="8">
        <f t="shared" si="13"/>
        <v>0</v>
      </c>
      <c r="U65" s="8">
        <f t="shared" si="14"/>
        <v>0</v>
      </c>
      <c r="V65" s="19"/>
      <c r="W65" s="4">
        <f t="shared" si="15"/>
        <v>0</v>
      </c>
    </row>
    <row r="66" spans="1:23" ht="24" customHeight="1" thickBot="1">
      <c r="A66" s="3"/>
      <c r="B66" s="36">
        <f t="shared" si="16"/>
        <v>57</v>
      </c>
      <c r="C66" s="11"/>
      <c r="D66" s="11"/>
      <c r="E66" s="2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31">
        <f t="shared" si="11"/>
        <v>0</v>
      </c>
      <c r="S66" s="9">
        <f t="shared" si="12"/>
        <v>0</v>
      </c>
      <c r="T66" s="10">
        <f t="shared" si="13"/>
        <v>0</v>
      </c>
      <c r="U66" s="32">
        <f t="shared" si="14"/>
        <v>0</v>
      </c>
      <c r="V66" s="19"/>
      <c r="W66" s="4">
        <f t="shared" si="15"/>
        <v>0</v>
      </c>
    </row>
    <row r="67" spans="1:21" ht="24" customHeight="1">
      <c r="A67" s="3"/>
      <c r="B67" s="2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3" ht="24" customHeight="1">
      <c r="A68" s="3"/>
      <c r="B68" s="23"/>
      <c r="C68" s="35" t="s">
        <v>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24" customHeight="1">
      <c r="A69" s="3"/>
      <c r="B69" s="2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34" ht="24" customHeight="1">
      <c r="A70" s="3"/>
      <c r="B70" s="2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4" customHeight="1">
      <c r="A71" s="3"/>
      <c r="B71" s="2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4" customHeight="1">
      <c r="A72" s="3"/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4" customHeight="1">
      <c r="A73" s="3"/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4" customHeight="1">
      <c r="A74" s="3"/>
      <c r="B74" s="2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4" customHeight="1">
      <c r="A75" s="3"/>
      <c r="B75" s="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4" customHeight="1">
      <c r="A76" s="3"/>
      <c r="B76" s="2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4" customHeight="1">
      <c r="A77" s="3"/>
      <c r="B77" s="2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4" customHeight="1">
      <c r="A78" s="3"/>
      <c r="B78" s="2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4" customHeight="1">
      <c r="A79" s="3"/>
      <c r="B79" s="2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4" customHeight="1">
      <c r="A80" s="3"/>
      <c r="B80" s="2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4" customHeight="1">
      <c r="A81" s="3"/>
      <c r="B81" s="2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24" customHeight="1">
      <c r="A82" s="3"/>
      <c r="B82" s="2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24" customHeight="1">
      <c r="A83" s="3"/>
      <c r="B83" s="2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2:34" ht="24" customHeight="1">
      <c r="B84" s="2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2:23" ht="24" customHeight="1">
      <c r="B85" s="2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2:23" ht="24" customHeight="1">
      <c r="B86" s="2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2:23" ht="24" customHeight="1">
      <c r="B87" s="2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ht="24" customHeight="1">
      <c r="B88" s="2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2:23" ht="24" customHeight="1">
      <c r="B89" s="2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2:23" ht="24" customHeight="1">
      <c r="B90" s="2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2:23" ht="24" customHeight="1">
      <c r="B91" s="2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2:23" ht="24" customHeight="1">
      <c r="B92" s="2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2:23" ht="24" customHeight="1">
      <c r="B93" s="2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2:23" ht="24" customHeight="1">
      <c r="B94" s="2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24"/>
    </row>
    <row r="95" spans="2:23" ht="24" customHeight="1">
      <c r="B95" s="2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24"/>
    </row>
    <row r="96" spans="2:23" ht="24" customHeight="1">
      <c r="B96" s="2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15"/>
      <c r="W96" s="24"/>
    </row>
    <row r="97" spans="2:23" ht="24" customHeight="1">
      <c r="B97" s="2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15"/>
      <c r="W97" s="24"/>
    </row>
    <row r="98" spans="2:23" ht="24" customHeight="1">
      <c r="B98" s="2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24"/>
    </row>
    <row r="99" spans="2:23" ht="24" customHeight="1">
      <c r="B99" s="23"/>
      <c r="C99" s="16"/>
      <c r="D99" s="16"/>
      <c r="E99" s="1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7"/>
      <c r="S99" s="7"/>
      <c r="T99" s="8"/>
      <c r="U99" s="8"/>
      <c r="V99" s="15"/>
      <c r="W99" s="24"/>
    </row>
    <row r="100" spans="2:23" ht="24" customHeight="1">
      <c r="B100" s="23"/>
      <c r="C100" s="16"/>
      <c r="D100" s="16"/>
      <c r="E100" s="1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7"/>
      <c r="S100" s="7"/>
      <c r="T100" s="8"/>
      <c r="U100" s="8"/>
      <c r="V100" s="15"/>
      <c r="W100" s="24"/>
    </row>
    <row r="101" spans="2:23" ht="24" customHeight="1">
      <c r="B101" s="23"/>
      <c r="C101" s="16"/>
      <c r="D101" s="16"/>
      <c r="E101" s="1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7"/>
      <c r="S101" s="7"/>
      <c r="T101" s="8"/>
      <c r="U101" s="8"/>
      <c r="V101" s="15"/>
      <c r="W101" s="24"/>
    </row>
    <row r="102" spans="2:23" ht="24" customHeight="1">
      <c r="B102" s="23"/>
      <c r="C102" s="16"/>
      <c r="D102" s="16"/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7"/>
      <c r="S102" s="7"/>
      <c r="T102" s="8"/>
      <c r="U102" s="8"/>
      <c r="V102" s="15"/>
      <c r="W102" s="24"/>
    </row>
    <row r="103" spans="2:23" ht="24" customHeight="1">
      <c r="B103" s="23"/>
      <c r="C103" s="16"/>
      <c r="D103" s="16"/>
      <c r="E103" s="1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7"/>
      <c r="S103" s="7"/>
      <c r="T103" s="8"/>
      <c r="U103" s="8"/>
      <c r="V103" s="15"/>
      <c r="W103" s="24"/>
    </row>
    <row r="104" spans="2:23" ht="24" customHeight="1">
      <c r="B104" s="3"/>
      <c r="C104" s="16"/>
      <c r="D104" s="16"/>
      <c r="E104" s="1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7"/>
      <c r="S104" s="7"/>
      <c r="T104" s="8"/>
      <c r="U104" s="8"/>
      <c r="V104" s="15"/>
      <c r="W104" s="24"/>
    </row>
    <row r="105" spans="2:23" ht="24" customHeight="1">
      <c r="B105" s="23"/>
      <c r="C105" s="16"/>
      <c r="D105" s="16"/>
      <c r="E105" s="1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7"/>
      <c r="S105" s="7"/>
      <c r="T105" s="8"/>
      <c r="U105" s="8"/>
      <c r="V105" s="15"/>
      <c r="W105" s="24"/>
    </row>
    <row r="106" spans="2:23" ht="9" customHeight="1" hidden="1">
      <c r="B106" s="23"/>
      <c r="C106" s="16"/>
      <c r="D106" s="16"/>
      <c r="E106" s="1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7"/>
      <c r="S106" s="7"/>
      <c r="T106" s="8"/>
      <c r="U106" s="8"/>
      <c r="V106" s="15"/>
      <c r="W106" s="24"/>
    </row>
    <row r="107" spans="2:23" ht="20.25">
      <c r="B107" s="5"/>
      <c r="C107" s="16"/>
      <c r="D107" s="16"/>
      <c r="E107" s="1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7"/>
      <c r="S107" s="7"/>
      <c r="T107" s="8"/>
      <c r="U107" s="8"/>
      <c r="V107" s="15"/>
      <c r="W107" s="24"/>
    </row>
    <row r="108" spans="2:23" ht="20.25">
      <c r="B108" s="5"/>
      <c r="C108" s="16"/>
      <c r="D108" s="16"/>
      <c r="E108" s="1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7"/>
      <c r="S108" s="7"/>
      <c r="T108" s="8"/>
      <c r="U108" s="8"/>
      <c r="V108" s="15"/>
      <c r="W108" s="24"/>
    </row>
    <row r="109" ht="15">
      <c r="B109" s="5"/>
    </row>
    <row r="110" ht="15">
      <c r="B110" s="5"/>
    </row>
    <row r="111" spans="5:21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</row>
    <row r="112" spans="5:21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</row>
    <row r="113" spans="5:21" ht="18">
      <c r="E113" s="1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"/>
      <c r="S113" s="1"/>
      <c r="T113" s="2"/>
      <c r="U113" s="2"/>
    </row>
    <row r="114" spans="5:21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2"/>
    </row>
    <row r="115" spans="5:21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2"/>
    </row>
    <row r="116" spans="5:21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2"/>
    </row>
    <row r="117" spans="5:21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2"/>
    </row>
    <row r="118" spans="5:21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2"/>
    </row>
    <row r="119" spans="5:21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2"/>
    </row>
    <row r="120" spans="5:21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2"/>
    </row>
  </sheetData>
  <sheetProtection/>
  <mergeCells count="2">
    <mergeCell ref="C3:T7"/>
    <mergeCell ref="B1:U1"/>
  </mergeCells>
  <conditionalFormatting sqref="F111:Q120 F82:Q83 F94:Q108 F10:Q80">
    <cfRule type="cellIs" priority="1" dxfId="0" operator="greaterThanOrEqual" stopIfTrue="1">
      <formula>200</formula>
    </cfRule>
  </conditionalFormatting>
  <dataValidations count="1">
    <dataValidation type="whole" allowBlank="1" showErrorMessage="1" promptTitle="Serier" prompt="Skriv e" errorTitle="Feil tasting av verdi" error="Tallet ligger ikke mellom 0 og 300&#10;" sqref="F82:Q83 F94:Q108 F10:Q80">
      <formula1>0</formula1>
      <formula2>300</formula2>
    </dataValidation>
  </dataValidations>
  <printOptions/>
  <pageMargins left="0.63" right="0.19" top="0.29" bottom="0.49" header="0.5" footer="0.5"/>
  <pageSetup fitToHeight="1" fitToWidth="1" horizontalDpi="300" verticalDpi="300" orientation="portrait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Pedersen</dc:creator>
  <cp:keywords/>
  <dc:description/>
  <cp:lastModifiedBy>Ingar</cp:lastModifiedBy>
  <cp:lastPrinted>2006-09-09T12:12:43Z</cp:lastPrinted>
  <dcterms:created xsi:type="dcterms:W3CDTF">2001-03-16T12:46:36Z</dcterms:created>
  <dcterms:modified xsi:type="dcterms:W3CDTF">2012-12-30T20:43:53Z</dcterms:modified>
  <cp:category/>
  <cp:version/>
  <cp:contentType/>
  <cp:contentStatus/>
</cp:coreProperties>
</file>